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10 おおぶの統計\おおぶの統計庶務\エクセルデータ （R4用）\"/>
    </mc:Choice>
  </mc:AlternateContent>
  <bookViews>
    <workbookView xWindow="-45" yWindow="225" windowWidth="48105" windowHeight="9825" tabRatio="787" activeTab="10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externalReferences>
    <externalReference r:id="rId16"/>
  </externalReferences>
  <definedNames>
    <definedName name="_xlnm._FilterDatabase" localSheetId="8" hidden="1">'17'!$A$18:$E$37</definedName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'16'!$A$1:$J$53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62913"/>
</workbook>
</file>

<file path=xl/calcChain.xml><?xml version="1.0" encoding="utf-8"?>
<calcChain xmlns="http://schemas.openxmlformats.org/spreadsheetml/2006/main">
  <c r="H16" i="29" l="1"/>
  <c r="G16" i="29"/>
  <c r="F16" i="29"/>
  <c r="H10" i="29"/>
  <c r="G10" i="29"/>
  <c r="F10" i="29"/>
  <c r="D40" i="29"/>
  <c r="C40" i="29"/>
  <c r="B40" i="29"/>
  <c r="D34" i="29"/>
  <c r="C34" i="29"/>
  <c r="B34" i="29"/>
  <c r="D28" i="29"/>
  <c r="C28" i="29"/>
  <c r="B28" i="29"/>
  <c r="D22" i="29"/>
  <c r="C22" i="29"/>
  <c r="B22" i="29"/>
  <c r="C16" i="29"/>
  <c r="D16" i="29"/>
  <c r="B16" i="29"/>
  <c r="C10" i="29"/>
  <c r="D10" i="29"/>
  <c r="B10" i="29"/>
  <c r="H40" i="28"/>
  <c r="G40" i="28"/>
  <c r="F40" i="28"/>
  <c r="H34" i="28"/>
  <c r="G34" i="28"/>
  <c r="F34" i="28"/>
  <c r="H28" i="28"/>
  <c r="G28" i="28"/>
  <c r="F28" i="28"/>
  <c r="H22" i="28"/>
  <c r="G22" i="28"/>
  <c r="F22" i="28"/>
  <c r="H16" i="28"/>
  <c r="G16" i="28"/>
  <c r="F16" i="28"/>
  <c r="G10" i="28"/>
  <c r="H10" i="28"/>
  <c r="F10" i="28"/>
  <c r="C40" i="28"/>
  <c r="D40" i="28"/>
  <c r="B40" i="28"/>
  <c r="C34" i="28"/>
  <c r="D34" i="28"/>
  <c r="B34" i="28"/>
  <c r="C28" i="28"/>
  <c r="D28" i="28"/>
  <c r="B28" i="28"/>
  <c r="C22" i="28"/>
  <c r="D22" i="28"/>
  <c r="B22" i="28"/>
  <c r="C16" i="28"/>
  <c r="D16" i="28"/>
  <c r="B16" i="28"/>
  <c r="C10" i="28"/>
  <c r="D10" i="28"/>
  <c r="B10" i="28"/>
  <c r="E30" i="25"/>
  <c r="D30" i="25"/>
  <c r="C30" i="25"/>
  <c r="B30" i="25"/>
  <c r="E27" i="25"/>
  <c r="D27" i="25"/>
  <c r="C27" i="25"/>
  <c r="B27" i="25"/>
  <c r="E20" i="25"/>
  <c r="D20" i="25"/>
  <c r="C20" i="25"/>
  <c r="B20" i="25"/>
  <c r="E13" i="25"/>
  <c r="D13" i="25"/>
  <c r="C13" i="25"/>
  <c r="B13" i="25"/>
  <c r="E4" i="25"/>
  <c r="D4" i="25"/>
  <c r="C4" i="25"/>
  <c r="B4" i="25"/>
  <c r="J39" i="26"/>
  <c r="I39" i="26"/>
  <c r="H39" i="26"/>
  <c r="G39" i="26"/>
  <c r="J31" i="26"/>
  <c r="I31" i="26"/>
  <c r="H31" i="26"/>
  <c r="G31" i="26"/>
  <c r="J23" i="26"/>
  <c r="I23" i="26"/>
  <c r="H23" i="26"/>
  <c r="G23" i="26"/>
  <c r="J15" i="26"/>
  <c r="H15" i="26"/>
  <c r="I15" i="26"/>
  <c r="G15" i="26"/>
  <c r="J4" i="26"/>
  <c r="I4" i="26"/>
  <c r="H4" i="26"/>
  <c r="G4" i="26"/>
  <c r="E44" i="26"/>
  <c r="D44" i="26"/>
  <c r="C44" i="26"/>
  <c r="B44" i="26"/>
  <c r="E37" i="26"/>
  <c r="D37" i="26"/>
  <c r="C37" i="26"/>
  <c r="B37" i="26"/>
  <c r="E28" i="26"/>
  <c r="D28" i="26"/>
  <c r="C28" i="26"/>
  <c r="B28" i="26"/>
  <c r="E4" i="26"/>
  <c r="D4" i="26"/>
  <c r="C4" i="26"/>
  <c r="B4" i="26"/>
  <c r="J36" i="23"/>
  <c r="I36" i="23"/>
  <c r="H36" i="23"/>
  <c r="G36" i="23"/>
  <c r="J27" i="23"/>
  <c r="I27" i="23"/>
  <c r="H27" i="23"/>
  <c r="G27" i="23"/>
  <c r="J4" i="23"/>
  <c r="I4" i="23"/>
  <c r="H4" i="23"/>
  <c r="G4" i="23"/>
  <c r="E4" i="23"/>
  <c r="D4" i="23"/>
  <c r="C4" i="23"/>
  <c r="B4" i="23"/>
  <c r="J35" i="22"/>
  <c r="I35" i="22"/>
  <c r="H35" i="22"/>
  <c r="G35" i="22"/>
  <c r="E34" i="22"/>
  <c r="D34" i="22"/>
  <c r="C34" i="22"/>
  <c r="B34" i="22"/>
  <c r="J27" i="22"/>
  <c r="I27" i="22"/>
  <c r="H27" i="22"/>
  <c r="G27" i="22"/>
  <c r="E26" i="22"/>
  <c r="D26" i="22"/>
  <c r="C26" i="22"/>
  <c r="B26" i="22"/>
  <c r="J17" i="22"/>
  <c r="I17" i="22"/>
  <c r="H17" i="22"/>
  <c r="G17" i="22"/>
  <c r="E17" i="22"/>
  <c r="D17" i="22"/>
  <c r="C17" i="22"/>
  <c r="B17" i="22"/>
  <c r="J10" i="22"/>
  <c r="H10" i="22"/>
  <c r="I10" i="22"/>
  <c r="G10" i="22"/>
  <c r="E10" i="22"/>
  <c r="D10" i="22"/>
  <c r="C10" i="22"/>
  <c r="B10" i="22"/>
  <c r="J4" i="22"/>
  <c r="I4" i="22"/>
  <c r="H4" i="22"/>
  <c r="G4" i="22"/>
  <c r="E4" i="22"/>
  <c r="D4" i="22"/>
  <c r="C4" i="22"/>
  <c r="B4" i="22"/>
  <c r="G28" i="29" l="1"/>
  <c r="H28" i="29"/>
  <c r="G27" i="29"/>
  <c r="H27" i="29"/>
  <c r="F27" i="29"/>
  <c r="F28" i="29"/>
  <c r="H24" i="29" l="1"/>
  <c r="H29" i="29" s="1"/>
  <c r="G24" i="29"/>
  <c r="G29" i="29" s="1"/>
  <c r="F24" i="29"/>
  <c r="F29" i="29" s="1"/>
  <c r="H23" i="29"/>
  <c r="G23" i="29"/>
  <c r="F23" i="29"/>
  <c r="H22" i="29"/>
  <c r="G22" i="29"/>
  <c r="F22" i="29"/>
  <c r="J42" i="24"/>
  <c r="I42" i="24"/>
  <c r="H42" i="24"/>
  <c r="G42" i="24"/>
  <c r="J37" i="24"/>
  <c r="I37" i="24"/>
  <c r="H37" i="24"/>
  <c r="G37" i="24"/>
  <c r="J29" i="24"/>
  <c r="I29" i="24"/>
  <c r="H29" i="24"/>
  <c r="G29" i="24"/>
  <c r="J22" i="24"/>
  <c r="I22" i="24"/>
  <c r="H22" i="24"/>
  <c r="G22" i="24"/>
  <c r="J16" i="24"/>
  <c r="I16" i="24"/>
  <c r="H16" i="24"/>
  <c r="G16" i="24"/>
  <c r="J4" i="24"/>
  <c r="I4" i="24"/>
  <c r="H4" i="24"/>
  <c r="G4" i="24"/>
  <c r="E39" i="24"/>
  <c r="D39" i="24"/>
  <c r="C39" i="24"/>
  <c r="B39" i="24"/>
  <c r="E4" i="24"/>
  <c r="D4" i="24"/>
  <c r="C4" i="24"/>
  <c r="B4" i="24"/>
  <c r="L27" i="36" l="1"/>
  <c r="K27" i="36"/>
  <c r="G33" i="34" l="1"/>
  <c r="G32" i="34"/>
  <c r="G31" i="34"/>
  <c r="F31" i="34"/>
  <c r="E42" i="17" l="1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<sst xmlns="http://schemas.openxmlformats.org/spreadsheetml/2006/main" count="802" uniqueCount="496">
  <si>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</si>
  <si>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</si>
  <si>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</si>
  <si>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</si>
  <si>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</si>
  <si>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</si>
  <si>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</si>
  <si>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</si>
  <si>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</si>
  <si>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</si>
  <si>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</si>
  <si>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</si>
  <si>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</si>
  <si>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</si>
  <si>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</si>
  <si>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</si>
  <si>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</si>
  <si>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</si>
  <si>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</si>
  <si>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</si>
  <si>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</si>
  <si>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</si>
  <si>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</si>
  <si>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</si>
  <si>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</si>
  <si>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</si>
  <si>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</si>
  <si>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</si>
  <si>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</si>
  <si>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</si>
  <si>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</si>
  <si>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</si>
  <si>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</si>
  <si>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</si>
  <si>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</si>
  <si>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</si>
  <si>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</si>
  <si>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</si>
  <si>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</si>
  <si>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</si>
  <si>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</si>
  <si>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</si>
  <si>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</si>
  <si>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</si>
  <si>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</si>
  <si>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</si>
  <si>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</si>
  <si>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</si>
  <si>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</si>
  <si>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</si>
  <si>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</si>
  <si>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</si>
  <si>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</si>
  <si>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</si>
  <si>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</si>
  <si>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</si>
  <si>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</si>
  <si>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</si>
  <si>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</si>
  <si>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</si>
  <si>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</si>
  <si>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</si>
  <si>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</si>
  <si>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</si>
  <si>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</si>
  <si>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</si>
  <si>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</si>
  <si>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</si>
  <si>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</si>
  <si>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</si>
  <si>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</si>
  <si>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</si>
  <si>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</si>
  <si>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</si>
  <si>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</si>
  <si>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</si>
  <si>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</si>
  <si>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</si>
  <si>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</si>
  <si>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</si>
  <si>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</si>
  <si>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</si>
  <si>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</si>
  <si>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</si>
  <si>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</si>
  <si>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</si>
  <si>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</si>
  <si>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</si>
  <si>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</si>
  <si>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</si>
  <si>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</si>
  <si>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</si>
  <si>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</si>
  <si>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</si>
  <si>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</si>
  <si>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</si>
  <si>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</si>
  <si>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</si>
  <si>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</si>
  <si>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</si>
  <si>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</si>
  <si>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</si>
  <si>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</si>
  <si>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</si>
  <si>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</si>
  <si>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</si>
  <si>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</si>
  <si>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</si>
  <si>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</si>
  <si>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韓国・朝鮮</t>
    <rPh sb="0" eb="2">
      <t>カンコク</t>
    </rPh>
    <rPh sb="3" eb="5">
      <t>チョウセン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</si>
  <si>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</si>
  <si>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</si>
  <si>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</si>
  <si>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</si>
  <si>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</si>
  <si>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</si>
  <si>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</si>
  <si>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</si>
  <si>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</si>
  <si>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</si>
  <si>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</si>
  <si>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</si>
  <si>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</si>
  <si>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</si>
  <si>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</si>
  <si>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</si>
  <si>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</si>
  <si>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</si>
  <si>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</si>
  <si>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</si>
  <si>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</si>
  <si>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</si>
  <si>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</si>
  <si>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</si>
  <si>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</si>
  <si>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</si>
  <si>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</si>
  <si>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</si>
  <si>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</si>
  <si>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</si>
  <si>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</si>
  <si>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</si>
  <si>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</si>
  <si>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</si>
  <si>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</si>
  <si>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</si>
  <si>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</si>
  <si>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</si>
  <si>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</si>
  <si>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</si>
  <si>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</si>
  <si>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</si>
  <si>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</si>
  <si>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</si>
  <si>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</si>
  <si>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</si>
  <si>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</si>
  <si>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</si>
  <si>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</si>
  <si>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</si>
  <si>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</si>
  <si>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</si>
  <si>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</si>
  <si>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</si>
  <si>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</si>
  <si>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</si>
  <si>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</si>
  <si>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</si>
  <si>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</si>
  <si>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</si>
  <si>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</si>
  <si>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</si>
  <si>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</si>
  <si>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</si>
  <si>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</si>
  <si>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</si>
  <si>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</si>
  <si>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</si>
  <si>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</si>
  <si>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</si>
  <si>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</si>
  <si>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</si>
  <si>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</si>
  <si>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</si>
  <si>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</si>
  <si>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</si>
  <si>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</si>
  <si>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</si>
  <si>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</si>
  <si>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</si>
  <si>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</si>
  <si>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</si>
  <si>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</si>
  <si>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</si>
  <si>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</si>
  <si>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</si>
  <si>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</si>
  <si>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</si>
  <si>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</si>
  <si>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</si>
  <si>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</si>
  <si>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</si>
  <si>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</si>
  <si>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</si>
  <si>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</si>
  <si>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</si>
  <si>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</si>
  <si>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</si>
  <si>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</si>
  <si>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</si>
  <si>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</si>
  <si>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</si>
  <si>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</si>
  <si>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子新田</t>
    <rPh sb="1" eb="2">
      <t>コ</t>
    </rPh>
    <rPh sb="2" eb="4">
      <t>シンデン</t>
    </rPh>
    <phoneticPr fontId="1"/>
  </si>
  <si>
    <t>　大島</t>
    <rPh sb="1" eb="2">
      <t>ダイ</t>
    </rPh>
    <rPh sb="2" eb="3">
      <t>シマ</t>
    </rPh>
    <phoneticPr fontId="1"/>
  </si>
  <si>
    <t>　七丁目</t>
    <rPh sb="1" eb="2">
      <t>ナナ</t>
    </rPh>
    <rPh sb="2" eb="4">
      <t>チョウメ</t>
    </rPh>
    <phoneticPr fontId="2"/>
  </si>
  <si>
    <t>　五丁目</t>
    <rPh sb="1" eb="2">
      <t>ゴ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</si>
  <si>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</si>
  <si>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</si>
  <si>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</si>
  <si>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</si>
  <si>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（つづき　2-1　世帯数・人口の推移）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</si>
  <si>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</si>
  <si>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</si>
  <si>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</si>
  <si>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</si>
  <si>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</si>
  <si>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</si>
  <si>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</si>
  <si>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</si>
  <si>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</si>
  <si>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</si>
  <si>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</si>
  <si>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</si>
  <si>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</si>
  <si>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</si>
  <si>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</si>
  <si>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</si>
  <si>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</si>
  <si>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長根町</t>
  </si>
  <si>
    <t>月見町</t>
  </si>
  <si>
    <t>　大猿尾</t>
    <phoneticPr fontId="2"/>
  </si>
  <si>
    <t>共栄町</t>
  </si>
  <si>
    <t>九丁目</t>
  </si>
  <si>
    <t>東新町</t>
  </si>
  <si>
    <t>　別岨</t>
    <phoneticPr fontId="2"/>
  </si>
  <si>
    <t>追分町</t>
  </si>
  <si>
    <t>梶田町</t>
  </si>
  <si>
    <t>北山町</t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</si>
  <si>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</si>
  <si>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</si>
  <si>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</si>
  <si>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</si>
  <si>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</si>
  <si>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</si>
  <si>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</si>
  <si>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韓国・
朝鮮</t>
    <rPh sb="0" eb="2">
      <t>カンコク</t>
    </rPh>
    <rPh sb="4" eb="6">
      <t>チョウセン</t>
    </rPh>
    <phoneticPr fontId="2"/>
  </si>
  <si>
    <t>中  国</t>
    <rPh sb="0" eb="4">
      <t>チュウゴク</t>
    </rPh>
    <phoneticPr fontId="2"/>
  </si>
  <si>
    <t>フィリ
ピン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</si>
  <si>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</si>
  <si>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</si>
  <si>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</si>
  <si>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</si>
  <si>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</si>
  <si>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</si>
  <si>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べトナム</t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</si>
  <si>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</si>
  <si>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</si>
  <si>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</si>
  <si>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</si>
  <si>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</si>
  <si>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</si>
  <si>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</si>
  <si>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</si>
  <si>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</si>
  <si>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</si>
  <si>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</si>
  <si>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</si>
  <si>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</si>
  <si>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</si>
  <si>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</si>
  <si>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</si>
  <si>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</si>
  <si>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</si>
  <si>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</si>
  <si>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</si>
  <si>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</si>
  <si>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横根町</t>
    <phoneticPr fontId="2"/>
  </si>
  <si>
    <t>北崎町</t>
    <phoneticPr fontId="2"/>
  </si>
  <si>
    <t>神田町</t>
    <phoneticPr fontId="2"/>
  </si>
  <si>
    <t>　石亀戸</t>
    <phoneticPr fontId="2"/>
  </si>
  <si>
    <t>　石丸</t>
    <phoneticPr fontId="2"/>
  </si>
  <si>
    <t>　茨狭間</t>
    <phoneticPr fontId="2"/>
  </si>
  <si>
    <t>　後田</t>
    <phoneticPr fontId="2"/>
  </si>
  <si>
    <t>　午池</t>
    <phoneticPr fontId="2"/>
  </si>
  <si>
    <t>　折戸</t>
    <phoneticPr fontId="2"/>
  </si>
  <si>
    <t>　梶田</t>
    <phoneticPr fontId="2"/>
  </si>
  <si>
    <t>　狐山</t>
    <phoneticPr fontId="2"/>
  </si>
  <si>
    <t>　新江</t>
    <phoneticPr fontId="2"/>
  </si>
  <si>
    <t>　砂原</t>
    <phoneticPr fontId="2"/>
  </si>
  <si>
    <t>　惣作</t>
    <phoneticPr fontId="2"/>
  </si>
  <si>
    <t>　寺下</t>
    <phoneticPr fontId="2"/>
  </si>
  <si>
    <t>　寺田</t>
    <phoneticPr fontId="2"/>
  </si>
  <si>
    <t>　中村</t>
    <phoneticPr fontId="2"/>
  </si>
  <si>
    <t>　名高</t>
    <phoneticPr fontId="2"/>
  </si>
  <si>
    <t>　名高山</t>
    <phoneticPr fontId="2"/>
  </si>
  <si>
    <t>　羽根山</t>
    <phoneticPr fontId="2"/>
  </si>
  <si>
    <t>　浜田</t>
    <phoneticPr fontId="2"/>
  </si>
  <si>
    <t>　林新田</t>
    <phoneticPr fontId="2"/>
  </si>
  <si>
    <t>　膝折</t>
    <phoneticPr fontId="2"/>
  </si>
  <si>
    <t>　平子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</si>
  <si>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</si>
  <si>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</si>
  <si>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</si>
  <si>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</si>
  <si>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</si>
  <si>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</si>
  <si>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</si>
  <si>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</si>
  <si>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　井田</t>
    <phoneticPr fontId="2"/>
  </si>
  <si>
    <t>　内田面</t>
    <phoneticPr fontId="2"/>
  </si>
  <si>
    <t>　午原</t>
    <phoneticPr fontId="2"/>
  </si>
  <si>
    <t>　神田</t>
    <phoneticPr fontId="2"/>
  </si>
  <si>
    <t>　北屋敷</t>
    <phoneticPr fontId="2"/>
  </si>
  <si>
    <t>　小山</t>
    <phoneticPr fontId="2"/>
  </si>
  <si>
    <t>　島原</t>
    <phoneticPr fontId="2"/>
  </si>
  <si>
    <t>　清水ヶ根</t>
    <phoneticPr fontId="2"/>
  </si>
  <si>
    <t>　城畑</t>
    <phoneticPr fontId="2"/>
  </si>
  <si>
    <t>　新田前</t>
    <phoneticPr fontId="2"/>
  </si>
  <si>
    <t>　神明</t>
    <phoneticPr fontId="2"/>
  </si>
  <si>
    <t>　遠山</t>
    <phoneticPr fontId="2"/>
  </si>
  <si>
    <t>　西四十八</t>
    <phoneticPr fontId="2"/>
  </si>
  <si>
    <t>　西浜田</t>
    <phoneticPr fontId="2"/>
  </si>
  <si>
    <t>　東四十八</t>
    <phoneticPr fontId="2"/>
  </si>
  <si>
    <t>　福池</t>
    <phoneticPr fontId="2"/>
  </si>
  <si>
    <t>　皆瀬</t>
    <phoneticPr fontId="2"/>
  </si>
  <si>
    <t>　南屋敷</t>
    <phoneticPr fontId="2"/>
  </si>
  <si>
    <t>　峯下</t>
    <phoneticPr fontId="2"/>
  </si>
  <si>
    <t>　名所ヶ峯</t>
    <phoneticPr fontId="2"/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</si>
  <si>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</si>
  <si>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</si>
  <si>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</si>
  <si>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</si>
  <si>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</si>
  <si>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</si>
  <si>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</si>
  <si>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</si>
  <si>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</si>
  <si>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</si>
  <si>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</si>
  <si>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</si>
  <si>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</si>
  <si>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</si>
  <si>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</si>
  <si>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</si>
  <si>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</si>
  <si>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</si>
  <si>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壱ツ田</t>
    <rPh sb="1" eb="2">
      <t>イチ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</si>
  <si>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</si>
  <si>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</si>
  <si>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</si>
  <si>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</si>
  <si>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</si>
  <si>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</si>
  <si>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</si>
  <si>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</si>
  <si>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</si>
  <si>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</si>
  <si>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</si>
  <si>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</si>
  <si>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</si>
  <si>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</si>
  <si>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</si>
  <si>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</si>
  <si>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</si>
  <si>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</si>
  <si>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下北山</t>
    <rPh sb="1" eb="2">
      <t>シモ</t>
    </rPh>
    <rPh sb="2" eb="4">
      <t>キタヤマ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</si>
  <si>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</si>
  <si>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</si>
  <si>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</si>
  <si>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</si>
  <si>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</si>
  <si>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</si>
  <si>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</si>
  <si>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ドンド</t>
    <phoneticPr fontId="2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</si>
  <si>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</si>
  <si>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</si>
  <si>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</si>
  <si>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</si>
  <si>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</si>
  <si>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</si>
  <si>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</si>
  <si>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</si>
  <si>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</si>
  <si>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</si>
  <si>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</si>
  <si>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</si>
  <si>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</si>
  <si>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</si>
  <si>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</si>
  <si>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</si>
  <si>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</si>
  <si>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</si>
  <si>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</si>
  <si>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</si>
  <si>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</si>
  <si>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大高山前</t>
    <phoneticPr fontId="2"/>
  </si>
  <si>
    <t>　籠染</t>
    <phoneticPr fontId="2"/>
  </si>
  <si>
    <t>　北熊場</t>
    <phoneticPr fontId="2"/>
  </si>
  <si>
    <t>　小藪</t>
    <phoneticPr fontId="2"/>
  </si>
  <si>
    <t>　清水城</t>
    <phoneticPr fontId="2"/>
  </si>
  <si>
    <t>　寺下</t>
    <phoneticPr fontId="2"/>
  </si>
  <si>
    <t>　半ノ木</t>
    <phoneticPr fontId="2"/>
  </si>
  <si>
    <t>　東端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</si>
  <si>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</si>
  <si>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</si>
  <si>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</si>
  <si>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</si>
  <si>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</si>
  <si>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</si>
  <si>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</si>
  <si>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</si>
  <si>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</si>
  <si>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</si>
  <si>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</si>
  <si>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</si>
  <si>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</si>
  <si>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</si>
  <si>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</si>
  <si>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</si>
  <si>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</si>
  <si>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</si>
  <si>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</si>
  <si>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</si>
  <si>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</si>
  <si>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</si>
  <si>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</si>
  <si>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</si>
  <si>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四丁目</t>
    <phoneticPr fontId="2"/>
  </si>
  <si>
    <t>　六丁目</t>
    <phoneticPr fontId="2"/>
  </si>
  <si>
    <t>　七丁目</t>
    <phoneticPr fontId="2"/>
  </si>
  <si>
    <t>　三丁目</t>
    <phoneticPr fontId="2"/>
  </si>
  <si>
    <t>　四丁目</t>
    <phoneticPr fontId="2"/>
  </si>
  <si>
    <t>　一丁目</t>
    <phoneticPr fontId="2"/>
  </si>
  <si>
    <t>　五丁目</t>
    <phoneticPr fontId="2"/>
  </si>
  <si>
    <t>　五丁目</t>
    <phoneticPr fontId="2"/>
  </si>
  <si>
    <t>　四丁目</t>
    <phoneticPr fontId="2"/>
  </si>
  <si>
    <t>　八丁目</t>
    <phoneticPr fontId="2"/>
  </si>
  <si>
    <t>　三丁目</t>
    <phoneticPr fontId="2"/>
  </si>
  <si>
    <t>　二丁目</t>
    <phoneticPr fontId="2"/>
  </si>
  <si>
    <t>　三丁目</t>
    <phoneticPr fontId="2"/>
  </si>
  <si>
    <t>令和２年</t>
    <rPh sb="0" eb="2">
      <t>レイワ</t>
    </rPh>
    <rPh sb="3" eb="4">
      <t>ネン</t>
    </rPh>
    <phoneticPr fontId="2"/>
  </si>
  <si>
    <t xml:space="preserve">    28年度</t>
    <phoneticPr fontId="2"/>
  </si>
  <si>
    <t>令和元年度</t>
    <rPh sb="0" eb="2">
      <t>レイワ</t>
    </rPh>
    <rPh sb="2" eb="3">
      <t>ゲン</t>
    </rPh>
    <phoneticPr fontId="2"/>
  </si>
  <si>
    <t>３年</t>
    <rPh sb="1" eb="2">
      <t>ネン</t>
    </rPh>
    <phoneticPr fontId="2"/>
  </si>
  <si>
    <t xml:space="preserve">    25年度</t>
    <phoneticPr fontId="2"/>
  </si>
  <si>
    <t xml:space="preserve">    26年度</t>
    <phoneticPr fontId="2"/>
  </si>
  <si>
    <t xml:space="preserve">    27年度</t>
    <phoneticPr fontId="2"/>
  </si>
  <si>
    <t xml:space="preserve">    29年度</t>
    <phoneticPr fontId="2"/>
  </si>
  <si>
    <t xml:space="preserve">    30年度</t>
    <phoneticPr fontId="2"/>
  </si>
  <si>
    <t>　大廻間</t>
    <phoneticPr fontId="2"/>
  </si>
  <si>
    <t xml:space="preserve">  　 ２年度</t>
    <rPh sb="5" eb="7">
      <t>ネンド</t>
    </rPh>
    <phoneticPr fontId="2"/>
  </si>
  <si>
    <t>ベト
ナム</t>
  </si>
  <si>
    <t>ブラ
ジル</t>
  </si>
  <si>
    <t>台湾</t>
    <rPh sb="0" eb="2">
      <t>タイワン</t>
    </rPh>
    <phoneticPr fontId="2"/>
  </si>
  <si>
    <t>（令和4年3月末現在）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</si>
  <si>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平成25年</t>
    <rPh sb="0" eb="2">
      <t>ヘイセイ</t>
    </rPh>
    <rPh sb="4" eb="5">
      <t>ネン</t>
    </rPh>
    <phoneticPr fontId="2"/>
  </si>
  <si>
    <t>４年</t>
    <rPh sb="1" eb="2">
      <t>ネン</t>
    </rPh>
    <phoneticPr fontId="2"/>
  </si>
  <si>
    <t>（令和４年国籍別内訳）</t>
    <rPh sb="1" eb="3">
      <t>レイワ</t>
    </rPh>
    <rPh sb="4" eb="5">
      <t>ネン</t>
    </rPh>
    <rPh sb="5" eb="7">
      <t>コクセキ</t>
    </rPh>
    <rPh sb="7" eb="8">
      <t>ベツ</t>
    </rPh>
    <rPh sb="8" eb="10">
      <t>ウチワケ</t>
    </rPh>
    <phoneticPr fontId="2"/>
  </si>
  <si>
    <t>(令和4年3月末現在）</t>
    <rPh sb="1" eb="3">
      <t>レイワ</t>
    </rPh>
    <phoneticPr fontId="2"/>
  </si>
  <si>
    <t>（令和3年4月1日から令和4年3月31日）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</si>
  <si>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平成24年度</t>
    <rPh sb="0" eb="2">
      <t>ヘイセイ</t>
    </rPh>
    <phoneticPr fontId="2"/>
  </si>
  <si>
    <t xml:space="preserve">  　 ３年度</t>
    <rPh sb="5" eb="7">
      <t>ネンド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</si>
  <si>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</si>
  <si>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３年度</t>
    <rPh sb="1" eb="3">
      <t>ネンド</t>
    </rPh>
    <rPh sb="2" eb="3">
      <t>ド</t>
    </rPh>
    <phoneticPr fontId="2"/>
  </si>
  <si>
    <t>-</t>
  </si>
  <si>
    <t>-</t>
    <phoneticPr fontId="2"/>
  </si>
  <si>
    <t>-</t>
    <phoneticPr fontId="2"/>
  </si>
  <si>
    <t>-</t>
    <phoneticPr fontId="2"/>
  </si>
  <si>
    <t>△187</t>
    <phoneticPr fontId="2"/>
  </si>
  <si>
    <t>△0.2</t>
    <phoneticPr fontId="2"/>
  </si>
  <si>
    <t>フィリピン</t>
    <phoneticPr fontId="2"/>
  </si>
  <si>
    <t>ブラジル</t>
    <phoneticPr fontId="2"/>
  </si>
  <si>
    <t>インドネシア</t>
    <phoneticPr fontId="2"/>
  </si>
  <si>
    <t>ネパール</t>
    <phoneticPr fontId="2"/>
  </si>
  <si>
    <t>ペルー</t>
    <phoneticPr fontId="2"/>
  </si>
  <si>
    <t>タイ</t>
    <phoneticPr fontId="2"/>
  </si>
  <si>
    <t>ミャンマー</t>
    <phoneticPr fontId="2"/>
  </si>
  <si>
    <t>パキスタン</t>
    <phoneticPr fontId="2"/>
  </si>
  <si>
    <t>スリランカ</t>
    <phoneticPr fontId="2"/>
  </si>
  <si>
    <t>モンゴル</t>
    <phoneticPr fontId="2"/>
  </si>
  <si>
    <t>インド</t>
    <phoneticPr fontId="2"/>
  </si>
  <si>
    <t>ウクライナ</t>
    <phoneticPr fontId="2"/>
  </si>
  <si>
    <t>トルコ</t>
    <phoneticPr fontId="2"/>
  </si>
  <si>
    <t>アメリカ合衆国</t>
    <rPh sb="4" eb="7">
      <t>ガッシュウコク</t>
    </rPh>
    <phoneticPr fontId="2"/>
  </si>
  <si>
    <t>注）小数第２位を四捨五入のため割合の合計
 　　が100％にならない場合あり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</si>
</sst>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5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8" xfId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176" fontId="5" fillId="0" borderId="6" xfId="1" quotePrefix="1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38" fontId="5" fillId="0" borderId="0" xfId="4" applyFont="1" applyFill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5" fillId="3" borderId="68" xfId="1" applyFont="1" applyFill="1" applyBorder="1" applyAlignment="1">
      <alignment vertical="center"/>
    </xf>
    <xf numFmtId="178" fontId="5" fillId="0" borderId="43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39" xfId="4" applyNumberFormat="1" applyFont="1" applyBorder="1" applyAlignment="1">
      <alignment vertical="center"/>
    </xf>
    <xf numFmtId="0" fontId="5" fillId="0" borderId="4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9" xfId="0" applyFont="1" applyBorder="1" applyAlignment="1">
      <alignment horizontal="distributed" vertical="center"/>
    </xf>
    <xf numFmtId="0" fontId="5" fillId="0" borderId="31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2" xfId="0" applyFont="1" applyFill="1" applyBorder="1" applyAlignment="1">
      <alignment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38" xfId="0" applyFont="1" applyFill="1" applyBorder="1" applyAlignment="1">
      <alignment horizontal="distributed" vertical="center"/>
    </xf>
    <xf numFmtId="38" fontId="5" fillId="0" borderId="0" xfId="0" applyNumberFormat="1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/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4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42" xfId="4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38" fontId="5" fillId="0" borderId="76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0" borderId="39" xfId="4" applyNumberFormat="1" applyFont="1" applyBorder="1" applyAlignment="1">
      <alignment horizontal="right" vertical="center"/>
    </xf>
    <xf numFmtId="38" fontId="5" fillId="0" borderId="68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9" fontId="4" fillId="2" borderId="0" xfId="0" applyNumberFormat="1" applyFont="1" applyFill="1" applyBorder="1" applyAlignment="1">
      <alignment horizontal="left" vertical="center"/>
    </xf>
    <xf numFmtId="179" fontId="15" fillId="2" borderId="0" xfId="0" applyNumberFormat="1" applyFont="1" applyFill="1" applyBorder="1" applyAlignment="1">
      <alignment horizontal="left" vertical="center"/>
    </xf>
    <xf numFmtId="179" fontId="0" fillId="2" borderId="0" xfId="0" applyNumberFormat="1" applyFont="1" applyFill="1" applyBorder="1" applyAlignment="1">
      <alignment vertical="center"/>
    </xf>
    <xf numFmtId="179" fontId="0" fillId="2" borderId="0" xfId="0" applyNumberFormat="1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Alignment="1">
      <alignment vertical="center"/>
    </xf>
    <xf numFmtId="179" fontId="6" fillId="2" borderId="0" xfId="0" applyNumberFormat="1" applyFon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ont="1" applyFill="1" applyBorder="1" applyAlignment="1">
      <alignment horizontal="center" vertical="center"/>
    </xf>
    <xf numFmtId="179" fontId="0" fillId="2" borderId="28" xfId="0" applyNumberFormat="1" applyFont="1" applyFill="1" applyBorder="1" applyAlignment="1">
      <alignment horizontal="center" vertical="center"/>
    </xf>
    <xf numFmtId="179" fontId="0" fillId="2" borderId="29" xfId="0" applyNumberFormat="1" applyFon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66" xfId="0" applyNumberFormat="1" applyFont="1" applyFill="1" applyBorder="1" applyAlignment="1">
      <alignment horizontal="center" vertical="center"/>
    </xf>
    <xf numFmtId="179" fontId="12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179" fontId="9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left" vertical="center"/>
    </xf>
    <xf numFmtId="179" fontId="12" fillId="0" borderId="18" xfId="0" applyNumberFormat="1" applyFont="1" applyFill="1" applyBorder="1" applyAlignment="1">
      <alignment horizontal="left" vertical="center"/>
    </xf>
    <xf numFmtId="179" fontId="7" fillId="0" borderId="18" xfId="0" applyNumberFormat="1" applyFont="1" applyFill="1" applyBorder="1" applyAlignment="1">
      <alignment horizontal="left" vertical="center"/>
    </xf>
    <xf numFmtId="179" fontId="9" fillId="0" borderId="11" xfId="0" applyNumberFormat="1" applyFont="1" applyFill="1" applyBorder="1" applyAlignment="1">
      <alignment horizontal="left" vertical="center"/>
    </xf>
    <xf numFmtId="179" fontId="9" fillId="0" borderId="18" xfId="0" applyNumberFormat="1" applyFont="1" applyFill="1" applyBorder="1" applyAlignment="1">
      <alignment horizontal="center" vertical="center"/>
    </xf>
    <xf numFmtId="179" fontId="7" fillId="0" borderId="31" xfId="0" applyNumberFormat="1" applyFont="1" applyFill="1" applyBorder="1" applyAlignment="1">
      <alignment horizontal="left" vertical="center"/>
    </xf>
    <xf numFmtId="179" fontId="9" fillId="0" borderId="32" xfId="0" applyNumberFormat="1" applyFont="1" applyFill="1" applyBorder="1" applyAlignment="1">
      <alignment horizontal="left" vertical="center"/>
    </xf>
    <xf numFmtId="179" fontId="12" fillId="0" borderId="32" xfId="0" applyNumberFormat="1" applyFont="1" applyFill="1" applyBorder="1" applyAlignment="1">
      <alignment horizontal="left" vertical="center"/>
    </xf>
    <xf numFmtId="179" fontId="7" fillId="0" borderId="32" xfId="0" applyNumberFormat="1" applyFont="1" applyFill="1" applyBorder="1" applyAlignment="1">
      <alignment horizontal="left" vertical="center"/>
    </xf>
    <xf numFmtId="179" fontId="9" fillId="0" borderId="3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5" fillId="0" borderId="19" xfId="4" applyNumberFormat="1" applyFont="1" applyFill="1" applyBorder="1" applyAlignment="1">
      <alignment vertical="center"/>
    </xf>
    <xf numFmtId="176" fontId="5" fillId="0" borderId="80" xfId="4" applyNumberFormat="1" applyFont="1" applyFill="1" applyBorder="1" applyAlignment="1">
      <alignment vertical="center"/>
    </xf>
    <xf numFmtId="177" fontId="5" fillId="0" borderId="34" xfId="4" applyNumberFormat="1" applyFont="1" applyFill="1" applyBorder="1" applyAlignment="1">
      <alignment vertical="center"/>
    </xf>
    <xf numFmtId="180" fontId="5" fillId="2" borderId="12" xfId="4" applyNumberFormat="1" applyFont="1" applyFill="1" applyBorder="1" applyAlignment="1">
      <alignment vertical="center"/>
    </xf>
    <xf numFmtId="180" fontId="5" fillId="2" borderId="14" xfId="4" applyNumberFormat="1" applyFont="1" applyFill="1" applyBorder="1" applyAlignment="1">
      <alignment horizontal="right" vertical="center"/>
    </xf>
    <xf numFmtId="180" fontId="5" fillId="2" borderId="13" xfId="4" applyNumberFormat="1" applyFont="1" applyFill="1" applyBorder="1" applyAlignment="1">
      <alignment vertical="center"/>
    </xf>
    <xf numFmtId="178" fontId="5" fillId="2" borderId="22" xfId="0" applyNumberFormat="1" applyFont="1" applyFill="1" applyBorder="1" applyAlignment="1">
      <alignment vertical="center"/>
    </xf>
    <xf numFmtId="178" fontId="5" fillId="2" borderId="13" xfId="4" applyNumberFormat="1" applyFont="1" applyFill="1" applyBorder="1" applyAlignment="1">
      <alignment vertical="center"/>
    </xf>
    <xf numFmtId="178" fontId="5" fillId="2" borderId="14" xfId="4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9" fillId="0" borderId="26" xfId="0" applyFont="1" applyFill="1" applyBorder="1" applyAlignment="1">
      <alignment vertical="center"/>
    </xf>
    <xf numFmtId="0" fontId="16" fillId="0" borderId="76" xfId="0" applyFont="1" applyFill="1" applyBorder="1" applyAlignment="1">
      <alignment vertical="center"/>
    </xf>
    <xf numFmtId="177" fontId="5" fillId="0" borderId="0" xfId="4" applyNumberFormat="1" applyFont="1" applyFill="1" applyBorder="1" applyAlignment="1">
      <alignment vertical="center"/>
    </xf>
    <xf numFmtId="176" fontId="5" fillId="0" borderId="85" xfId="4" applyNumberFormat="1" applyFont="1" applyFill="1" applyBorder="1" applyAlignment="1">
      <alignment vertical="center"/>
    </xf>
    <xf numFmtId="176" fontId="5" fillId="0" borderId="37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176" fontId="5" fillId="0" borderId="22" xfId="4" applyNumberFormat="1" applyFont="1" applyFill="1" applyBorder="1" applyAlignment="1">
      <alignment vertical="center"/>
    </xf>
    <xf numFmtId="0" fontId="6" fillId="0" borderId="86" xfId="0" applyFont="1" applyBorder="1" applyAlignment="1">
      <alignment horizontal="right" vertical="center" indent="1"/>
    </xf>
    <xf numFmtId="178" fontId="5" fillId="0" borderId="7" xfId="4" applyNumberFormat="1" applyFont="1" applyFill="1" applyBorder="1" applyAlignment="1">
      <alignment horizontal="right" vertical="center" indent="1"/>
    </xf>
    <xf numFmtId="178" fontId="5" fillId="0" borderId="63" xfId="4" applyNumberFormat="1" applyFont="1" applyFill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15" xfId="4" applyNumberFormat="1" applyFont="1" applyFill="1" applyBorder="1" applyAlignment="1">
      <alignment horizontal="right" vertical="center" indent="1"/>
    </xf>
    <xf numFmtId="178" fontId="5" fillId="0" borderId="17" xfId="4" quotePrefix="1" applyNumberFormat="1" applyFont="1" applyFill="1" applyBorder="1" applyAlignment="1">
      <alignment horizontal="right" vertical="center" indent="1"/>
    </xf>
    <xf numFmtId="178" fontId="5" fillId="0" borderId="15" xfId="4" quotePrefix="1" applyNumberFormat="1" applyFont="1" applyFill="1" applyBorder="1" applyAlignment="1">
      <alignment horizontal="right" vertical="center" indent="1"/>
    </xf>
    <xf numFmtId="178" fontId="5" fillId="0" borderId="7" xfId="0" applyNumberFormat="1" applyFont="1" applyFill="1" applyBorder="1" applyAlignment="1">
      <alignment horizontal="right" vertical="center" indent="1"/>
    </xf>
    <xf numFmtId="178" fontId="5" fillId="0" borderId="17" xfId="0" applyNumberFormat="1" applyFont="1" applyFill="1" applyBorder="1" applyAlignment="1">
      <alignment horizontal="right" vertical="center" indent="1"/>
    </xf>
    <xf numFmtId="178" fontId="5" fillId="0" borderId="23" xfId="4" applyNumberFormat="1" applyFont="1" applyFill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23" xfId="0" applyNumberFormat="1" applyFont="1" applyFill="1" applyBorder="1" applyAlignment="1">
      <alignment horizontal="right" vertical="center" indent="1"/>
    </xf>
    <xf numFmtId="178" fontId="5" fillId="0" borderId="34" xfId="0" applyNumberFormat="1" applyFont="1" applyFill="1" applyBorder="1" applyAlignment="1">
      <alignment horizontal="right" vertical="center" indent="1"/>
    </xf>
    <xf numFmtId="178" fontId="5" fillId="0" borderId="80" xfId="4" quotePrefix="1" applyNumberFormat="1" applyFont="1" applyFill="1" applyBorder="1" applyAlignment="1">
      <alignment horizontal="right" vertical="center" indent="1"/>
    </xf>
    <xf numFmtId="178" fontId="5" fillId="0" borderId="34" xfId="4" applyNumberFormat="1" applyFont="1" applyFill="1" applyBorder="1" applyAlignment="1">
      <alignment horizontal="right" vertical="center" indent="1"/>
    </xf>
    <xf numFmtId="178" fontId="5" fillId="0" borderId="14" xfId="0" applyNumberFormat="1" applyFont="1" applyFill="1" applyBorder="1" applyAlignment="1">
      <alignment horizontal="right" vertical="center" indent="1"/>
    </xf>
    <xf numFmtId="183" fontId="11" fillId="0" borderId="36" xfId="0" applyNumberFormat="1" applyFont="1" applyFill="1" applyBorder="1" applyAlignment="1">
      <alignment horizontal="right" vertical="center"/>
    </xf>
    <xf numFmtId="183" fontId="11" fillId="0" borderId="10" xfId="0" applyNumberFormat="1" applyFont="1" applyFill="1" applyBorder="1" applyAlignment="1">
      <alignment horizontal="right" vertical="center"/>
    </xf>
    <xf numFmtId="178" fontId="11" fillId="0" borderId="36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178" fontId="11" fillId="0" borderId="7" xfId="0" applyNumberFormat="1" applyFont="1" applyFill="1" applyBorder="1" applyAlignment="1">
      <alignment horizontal="right" vertical="center"/>
    </xf>
    <xf numFmtId="183" fontId="0" fillId="0" borderId="15" xfId="1" applyNumberFormat="1" applyFont="1" applyFill="1" applyBorder="1" applyAlignment="1">
      <alignment horizontal="right" vertical="center"/>
    </xf>
    <xf numFmtId="183" fontId="0" fillId="0" borderId="16" xfId="1" applyNumberFormat="1" applyFont="1" applyFill="1" applyBorder="1" applyAlignment="1">
      <alignment horizontal="right" vertical="center"/>
    </xf>
    <xf numFmtId="183" fontId="0" fillId="0" borderId="10" xfId="0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9" fontId="9" fillId="0" borderId="32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83" fontId="0" fillId="0" borderId="15" xfId="1" quotePrefix="1" applyNumberFormat="1" applyFont="1" applyFill="1" applyBorder="1" applyAlignment="1">
      <alignment horizontal="right" vertical="center"/>
    </xf>
    <xf numFmtId="183" fontId="0" fillId="0" borderId="16" xfId="1" quotePrefix="1" applyNumberFormat="1" applyFont="1" applyFill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6" xfId="1" applyNumberFormat="1" applyFont="1" applyFill="1" applyBorder="1" applyAlignment="1">
      <alignment horizontal="right" vertical="center"/>
    </xf>
    <xf numFmtId="178" fontId="11" fillId="0" borderId="17" xfId="1" applyNumberFormat="1" applyFont="1" applyFill="1" applyBorder="1" applyAlignment="1">
      <alignment horizontal="right" vertical="center"/>
    </xf>
    <xf numFmtId="183" fontId="11" fillId="0" borderId="15" xfId="1" applyNumberFormat="1" applyFont="1" applyFill="1" applyBorder="1" applyAlignment="1">
      <alignment horizontal="right" vertical="center"/>
    </xf>
    <xf numFmtId="183" fontId="11" fillId="0" borderId="16" xfId="1" applyNumberFormat="1" applyFont="1" applyFill="1" applyBorder="1" applyAlignment="1">
      <alignment horizontal="right" vertical="center"/>
    </xf>
    <xf numFmtId="183" fontId="0" fillId="0" borderId="22" xfId="1" applyNumberFormat="1" applyFont="1" applyFill="1" applyBorder="1" applyAlignment="1">
      <alignment horizontal="right" vertical="center"/>
    </xf>
    <xf numFmtId="183" fontId="0" fillId="0" borderId="13" xfId="1" applyNumberFormat="1" applyFont="1" applyFill="1" applyBorder="1" applyAlignment="1">
      <alignment horizontal="right" vertical="center"/>
    </xf>
    <xf numFmtId="183" fontId="0" fillId="0" borderId="14" xfId="0" applyNumberFormat="1" applyFont="1" applyFill="1" applyBorder="1" applyAlignment="1">
      <alignment horizontal="right" vertical="center"/>
    </xf>
    <xf numFmtId="178" fontId="0" fillId="0" borderId="22" xfId="1" applyNumberFormat="1" applyFont="1" applyFill="1" applyBorder="1" applyAlignment="1">
      <alignment horizontal="right" vertical="center"/>
    </xf>
    <xf numFmtId="178" fontId="0" fillId="0" borderId="13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horizontal="right" vertical="center"/>
    </xf>
    <xf numFmtId="178" fontId="1" fillId="0" borderId="16" xfId="1" applyNumberFormat="1" applyFont="1" applyFill="1" applyBorder="1" applyAlignment="1">
      <alignment horizontal="right" vertical="center"/>
    </xf>
    <xf numFmtId="179" fontId="11" fillId="0" borderId="36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8" fontId="1" fillId="0" borderId="15" xfId="1" applyNumberFormat="1" applyFont="1" applyFill="1" applyBorder="1" applyAlignment="1">
      <alignment horizontal="right" vertical="center"/>
    </xf>
    <xf numFmtId="178" fontId="1" fillId="0" borderId="9" xfId="0" applyNumberFormat="1" applyFont="1" applyFill="1" applyBorder="1" applyAlignment="1">
      <alignment horizontal="right" vertical="center"/>
    </xf>
    <xf numFmtId="179" fontId="1" fillId="0" borderId="15" xfId="1" applyNumberFormat="1" applyFont="1" applyFill="1" applyBorder="1" applyAlignment="1">
      <alignment vertical="center"/>
    </xf>
    <xf numFmtId="179" fontId="1" fillId="0" borderId="16" xfId="1" applyNumberFormat="1" applyFont="1" applyFill="1" applyBorder="1" applyAlignment="1">
      <alignment vertical="center"/>
    </xf>
    <xf numFmtId="179" fontId="1" fillId="0" borderId="17" xfId="1" applyNumberFormat="1" applyFont="1" applyFill="1" applyBorder="1" applyAlignment="1">
      <alignment vertical="center"/>
    </xf>
    <xf numFmtId="183" fontId="0" fillId="0" borderId="17" xfId="1" quotePrefix="1" applyNumberFormat="1" applyFont="1" applyFill="1" applyBorder="1" applyAlignment="1">
      <alignment horizontal="right" vertical="center"/>
    </xf>
    <xf numFmtId="179" fontId="14" fillId="0" borderId="17" xfId="1" applyNumberFormat="1" applyFont="1" applyFill="1" applyBorder="1" applyAlignment="1">
      <alignment vertical="center"/>
    </xf>
    <xf numFmtId="179" fontId="11" fillId="0" borderId="16" xfId="0" applyNumberFormat="1" applyFont="1" applyFill="1" applyBorder="1" applyAlignment="1">
      <alignment vertical="center"/>
    </xf>
    <xf numFmtId="179" fontId="11" fillId="0" borderId="17" xfId="0" applyNumberFormat="1" applyFont="1" applyFill="1" applyBorder="1" applyAlignment="1">
      <alignment vertical="center"/>
    </xf>
    <xf numFmtId="179" fontId="1" fillId="0" borderId="23" xfId="1" applyNumberFormat="1" applyFont="1" applyFill="1" applyBorder="1" applyAlignment="1">
      <alignment vertical="center"/>
    </xf>
    <xf numFmtId="179" fontId="1" fillId="0" borderId="10" xfId="0" applyNumberFormat="1" applyFont="1" applyFill="1" applyBorder="1" applyAlignment="1">
      <alignment vertical="center"/>
    </xf>
    <xf numFmtId="178" fontId="1" fillId="0" borderId="19" xfId="1" applyNumberFormat="1" applyFont="1" applyFill="1" applyBorder="1" applyAlignment="1">
      <alignment horizontal="right" vertical="center"/>
    </xf>
    <xf numFmtId="178" fontId="1" fillId="0" borderId="20" xfId="1" applyNumberFormat="1" applyFont="1" applyFill="1" applyBorder="1" applyAlignment="1">
      <alignment horizontal="right" vertical="center"/>
    </xf>
    <xf numFmtId="178" fontId="1" fillId="0" borderId="37" xfId="0" applyNumberFormat="1" applyFont="1" applyFill="1" applyBorder="1" applyAlignment="1">
      <alignment horizontal="right" vertical="center"/>
    </xf>
    <xf numFmtId="179" fontId="9" fillId="0" borderId="44" xfId="0" applyNumberFormat="1" applyFont="1" applyFill="1" applyBorder="1" applyAlignment="1">
      <alignment horizontal="center" vertical="center"/>
    </xf>
    <xf numFmtId="179" fontId="1" fillId="0" borderId="19" xfId="1" applyNumberFormat="1" applyFont="1" applyFill="1" applyBorder="1" applyAlignment="1">
      <alignment vertical="center"/>
    </xf>
    <xf numFmtId="179" fontId="1" fillId="0" borderId="20" xfId="1" applyNumberFormat="1" applyFont="1" applyFill="1" applyBorder="1" applyAlignment="1">
      <alignment vertical="center"/>
    </xf>
    <xf numFmtId="179" fontId="1" fillId="0" borderId="21" xfId="1" applyNumberFormat="1" applyFont="1" applyFill="1" applyBorder="1" applyAlignment="1">
      <alignment vertical="center"/>
    </xf>
    <xf numFmtId="178" fontId="1" fillId="0" borderId="2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/>
    </xf>
    <xf numFmtId="179" fontId="1" fillId="0" borderId="2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179" fontId="1" fillId="0" borderId="14" xfId="1" applyNumberFormat="1" applyFont="1" applyFill="1" applyBorder="1" applyAlignment="1">
      <alignment vertical="center"/>
    </xf>
    <xf numFmtId="178" fontId="11" fillId="0" borderId="6" xfId="0" applyNumberFormat="1" applyFont="1" applyFill="1" applyBorder="1" applyAlignment="1">
      <alignment horizontal="right" vertical="center"/>
    </xf>
    <xf numFmtId="178" fontId="1" fillId="0" borderId="64" xfId="1" applyNumberFormat="1" applyFont="1" applyFill="1" applyBorder="1" applyAlignment="1">
      <alignment horizontal="right" vertical="center"/>
    </xf>
    <xf numFmtId="178" fontId="1" fillId="0" borderId="23" xfId="1" applyNumberFormat="1" applyFont="1" applyFill="1" applyBorder="1" applyAlignment="1">
      <alignment horizontal="right" vertical="center"/>
    </xf>
    <xf numFmtId="178" fontId="1" fillId="0" borderId="17" xfId="1" applyNumberFormat="1" applyFont="1" applyFill="1" applyBorder="1" applyAlignment="1">
      <alignment horizontal="right" vertical="center"/>
    </xf>
    <xf numFmtId="178" fontId="0" fillId="0" borderId="23" xfId="1" quotePrefix="1" applyNumberFormat="1" applyFont="1" applyFill="1" applyBorder="1" applyAlignment="1">
      <alignment horizontal="right" vertical="center"/>
    </xf>
    <xf numFmtId="178" fontId="0" fillId="0" borderId="16" xfId="1" quotePrefix="1" applyNumberFormat="1" applyFont="1" applyFill="1" applyBorder="1" applyAlignment="1">
      <alignment horizontal="right" vertical="center"/>
    </xf>
    <xf numFmtId="178" fontId="0" fillId="0" borderId="17" xfId="0" quotePrefix="1" applyNumberFormat="1" applyFont="1" applyFill="1" applyBorder="1" applyAlignment="1">
      <alignment horizontal="right" vertical="center"/>
    </xf>
    <xf numFmtId="178" fontId="11" fillId="0" borderId="23" xfId="0" applyNumberFormat="1" applyFont="1" applyFill="1" applyBorder="1" applyAlignment="1">
      <alignment horizontal="right" vertical="center"/>
    </xf>
    <xf numFmtId="178" fontId="11" fillId="0" borderId="16" xfId="0" applyNumberFormat="1" applyFont="1" applyFill="1" applyBorder="1" applyAlignment="1">
      <alignment horizontal="right" vertical="center"/>
    </xf>
    <xf numFmtId="178" fontId="1" fillId="0" borderId="10" xfId="0" applyNumberFormat="1" applyFont="1" applyFill="1" applyBorder="1" applyAlignment="1">
      <alignment horizontal="right" vertical="center"/>
    </xf>
    <xf numFmtId="178" fontId="1" fillId="0" borderId="16" xfId="1" quotePrefix="1" applyNumberFormat="1" applyFont="1" applyFill="1" applyBorder="1" applyAlignment="1">
      <alignment horizontal="right" vertical="center"/>
    </xf>
    <xf numFmtId="178" fontId="1" fillId="0" borderId="65" xfId="1" applyNumberFormat="1" applyFont="1" applyFill="1" applyBorder="1" applyAlignment="1">
      <alignment horizontal="right" vertical="center"/>
    </xf>
    <xf numFmtId="178" fontId="1" fillId="0" borderId="65" xfId="0" applyNumberFormat="1" applyFont="1" applyFill="1" applyBorder="1" applyAlignment="1">
      <alignment horizontal="right" vertical="center"/>
    </xf>
    <xf numFmtId="178" fontId="11" fillId="0" borderId="65" xfId="0" applyNumberFormat="1" applyFont="1" applyFill="1" applyBorder="1" applyAlignment="1">
      <alignment horizontal="right" vertical="center"/>
    </xf>
    <xf numFmtId="178" fontId="1" fillId="0" borderId="21" xfId="1" applyNumberFormat="1" applyFont="1" applyFill="1" applyBorder="1" applyAlignment="1">
      <alignment horizontal="right" vertical="center"/>
    </xf>
    <xf numFmtId="178" fontId="1" fillId="0" borderId="23" xfId="1" quotePrefix="1" applyNumberFormat="1" applyFont="1" applyFill="1" applyBorder="1" applyAlignment="1">
      <alignment horizontal="right" vertical="center"/>
    </xf>
    <xf numFmtId="178" fontId="0" fillId="0" borderId="65" xfId="0" quotePrefix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40" xfId="0" applyNumberFormat="1" applyFont="1" applyFill="1" applyBorder="1" applyAlignment="1">
      <alignment horizontal="right" vertical="center"/>
    </xf>
    <xf numFmtId="0" fontId="1" fillId="0" borderId="8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8" fontId="0" fillId="0" borderId="17" xfId="1" quotePrefix="1" applyNumberFormat="1" applyFont="1" applyFill="1" applyBorder="1" applyAlignment="1">
      <alignment horizontal="right" vertical="center"/>
    </xf>
    <xf numFmtId="178" fontId="1" fillId="0" borderId="14" xfId="1" applyNumberFormat="1" applyFont="1" applyFill="1" applyBorder="1" applyAlignment="1">
      <alignment horizontal="right" vertical="center"/>
    </xf>
    <xf numFmtId="178" fontId="1" fillId="0" borderId="17" xfId="1" quotePrefix="1" applyNumberFormat="1" applyFont="1" applyFill="1" applyBorder="1" applyAlignment="1">
      <alignment horizontal="right" vertical="center"/>
    </xf>
    <xf numFmtId="178" fontId="1" fillId="0" borderId="17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178" fontId="11" fillId="0" borderId="10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9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178" fontId="13" fillId="0" borderId="17" xfId="1" applyNumberFormat="1" applyFont="1" applyFill="1" applyBorder="1" applyAlignment="1">
      <alignment horizontal="right" vertical="center"/>
    </xf>
    <xf numFmtId="178" fontId="13" fillId="0" borderId="19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" fillId="0" borderId="14" xfId="0" applyNumberFormat="1" applyFont="1" applyFill="1" applyBorder="1" applyAlignment="1">
      <alignment horizontal="right"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43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39" xfId="1" applyNumberFormat="1" applyFont="1" applyFill="1" applyBorder="1" applyAlignment="1">
      <alignment vertical="center"/>
    </xf>
    <xf numFmtId="178" fontId="5" fillId="0" borderId="81" xfId="1" applyNumberFormat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178" fontId="5" fillId="0" borderId="46" xfId="1" applyNumberFormat="1" applyFont="1" applyFill="1" applyBorder="1" applyAlignment="1">
      <alignment vertical="center"/>
    </xf>
    <xf numFmtId="178" fontId="5" fillId="0" borderId="50" xfId="1" applyNumberFormat="1" applyFont="1" applyFill="1" applyBorder="1" applyAlignment="1">
      <alignment vertical="center"/>
    </xf>
    <xf numFmtId="178" fontId="5" fillId="0" borderId="53" xfId="1" applyNumberFormat="1" applyFont="1" applyFill="1" applyBorder="1" applyAlignment="1">
      <alignment horizontal="right"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6" xfId="1" applyNumberFormat="1" applyFont="1" applyFill="1" applyBorder="1" applyAlignment="1">
      <alignment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3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6" fontId="5" fillId="0" borderId="13" xfId="4" applyNumberFormat="1" applyFont="1" applyFill="1" applyBorder="1" applyAlignment="1">
      <alignment horizontal="right" vertical="center"/>
    </xf>
    <xf numFmtId="177" fontId="5" fillId="0" borderId="14" xfId="4" applyNumberFormat="1" applyFont="1" applyFill="1" applyBorder="1" applyAlignment="1">
      <alignment horizontal="right" vertical="center"/>
    </xf>
    <xf numFmtId="180" fontId="5" fillId="0" borderId="43" xfId="4" applyNumberFormat="1" applyFont="1" applyFill="1" applyBorder="1" applyAlignment="1">
      <alignment horizontal="right" vertical="center"/>
    </xf>
    <xf numFmtId="180" fontId="5" fillId="0" borderId="37" xfId="4" applyNumberFormat="1" applyFont="1" applyFill="1" applyBorder="1" applyAlignment="1">
      <alignment horizontal="right" vertical="center"/>
    </xf>
    <xf numFmtId="180" fontId="5" fillId="0" borderId="10" xfId="4" applyNumberFormat="1" applyFont="1" applyFill="1" applyBorder="1" applyAlignment="1">
      <alignment horizontal="right" vertical="center"/>
    </xf>
    <xf numFmtId="180" fontId="5" fillId="0" borderId="19" xfId="4" applyNumberFormat="1" applyFont="1" applyFill="1" applyBorder="1" applyAlignment="1">
      <alignment horizontal="right" vertical="center"/>
    </xf>
    <xf numFmtId="180" fontId="5" fillId="0" borderId="20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left" vertical="center"/>
    </xf>
    <xf numFmtId="180" fontId="5" fillId="0" borderId="14" xfId="4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Fill="1"/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182" fontId="5" fillId="0" borderId="31" xfId="0" applyNumberFormat="1" applyFont="1" applyFill="1" applyBorder="1" applyAlignment="1">
      <alignment horizontal="distributed" vertical="center"/>
    </xf>
    <xf numFmtId="41" fontId="5" fillId="0" borderId="10" xfId="1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182" fontId="5" fillId="0" borderId="32" xfId="0" applyNumberFormat="1" applyFont="1" applyFill="1" applyBorder="1" applyAlignment="1">
      <alignment horizontal="distributed" vertical="center"/>
    </xf>
    <xf numFmtId="182" fontId="5" fillId="0" borderId="32" xfId="0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17" xfId="1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40" xfId="1" applyNumberFormat="1" applyFont="1" applyFill="1" applyBorder="1" applyAlignment="1">
      <alignment horizontal="right" vertical="center"/>
    </xf>
    <xf numFmtId="182" fontId="5" fillId="0" borderId="38" xfId="0" applyNumberFormat="1" applyFont="1" applyFill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 applyBorder="1"/>
    <xf numFmtId="178" fontId="11" fillId="0" borderId="87" xfId="0" applyNumberFormat="1" applyFont="1" applyFill="1" applyBorder="1" applyAlignment="1">
      <alignment horizontal="right" vertical="center"/>
    </xf>
    <xf numFmtId="178" fontId="11" fillId="0" borderId="83" xfId="0" applyNumberFormat="1" applyFont="1" applyFill="1" applyBorder="1" applyAlignment="1">
      <alignment horizontal="right" vertical="center"/>
    </xf>
    <xf numFmtId="178" fontId="11" fillId="0" borderId="80" xfId="0" applyNumberFormat="1" applyFont="1" applyFill="1" applyBorder="1" applyAlignment="1">
      <alignment horizontal="right" vertical="center"/>
    </xf>
    <xf numFmtId="178" fontId="11" fillId="0" borderId="15" xfId="0" applyNumberFormat="1" applyFont="1" applyFill="1" applyBorder="1" applyAlignment="1">
      <alignment horizontal="right" vertical="center"/>
    </xf>
    <xf numFmtId="179" fontId="11" fillId="0" borderId="80" xfId="0" applyNumberFormat="1" applyFont="1" applyFill="1" applyBorder="1" applyAlignment="1">
      <alignment vertical="center"/>
    </xf>
    <xf numFmtId="179" fontId="11" fillId="0" borderId="15" xfId="0" applyNumberFormat="1" applyFont="1" applyFill="1" applyBorder="1" applyAlignment="1">
      <alignment vertical="center"/>
    </xf>
    <xf numFmtId="178" fontId="5" fillId="0" borderId="88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179" fontId="5" fillId="2" borderId="4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0" fontId="6" fillId="0" borderId="83" xfId="0" applyFont="1" applyFill="1" applyBorder="1" applyAlignment="1">
      <alignment horizontal="center" vertical="center"/>
    </xf>
    <xf numFmtId="0" fontId="6" fillId="0" borderId="69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41" xfId="4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right" vertical="center"/>
    </xf>
    <xf numFmtId="0" fontId="5" fillId="0" borderId="78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38" fontId="5" fillId="0" borderId="0" xfId="1" applyFont="1" applyFill="1" applyAlignment="1">
      <alignment horizontal="left" vertical="center" wrapText="1"/>
    </xf>
  </cellXfs>
  <cellStyles count="6">
    <cellStyle name="桁区切り" xfId="1" builtinId="6"/>
    <cellStyle name="桁区切り 2" xfId="2"/>
    <cellStyle name="桁区切り 2 2" xfId="4"/>
    <cellStyle name="桁区切り 3" xfId="3"/>
    <cellStyle name="桁区切り 3 2" xfId="5"/>
    <cellStyle name="標準" xfId="0" builtinId="0"/>
  </cellStyles>
  <dxfs count="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2203</c:v>
                </c:pt>
                <c:pt idx="1">
                  <c:v>2463</c:v>
                </c:pt>
                <c:pt idx="2">
                  <c:v>2369</c:v>
                </c:pt>
                <c:pt idx="3">
                  <c:v>2317</c:v>
                </c:pt>
                <c:pt idx="4">
                  <c:v>2364</c:v>
                </c:pt>
                <c:pt idx="5">
                  <c:v>2379</c:v>
                </c:pt>
                <c:pt idx="6">
                  <c:v>2566</c:v>
                </c:pt>
                <c:pt idx="7">
                  <c:v>3043</c:v>
                </c:pt>
                <c:pt idx="8">
                  <c:v>3196</c:v>
                </c:pt>
                <c:pt idx="9">
                  <c:v>3798</c:v>
                </c:pt>
                <c:pt idx="10">
                  <c:v>3433</c:v>
                </c:pt>
                <c:pt idx="11">
                  <c:v>2423</c:v>
                </c:pt>
                <c:pt idx="12">
                  <c:v>1984</c:v>
                </c:pt>
                <c:pt idx="13">
                  <c:v>2114</c:v>
                </c:pt>
                <c:pt idx="14">
                  <c:v>2839</c:v>
                </c:pt>
                <c:pt idx="15">
                  <c:v>2328</c:v>
                </c:pt>
                <c:pt idx="16">
                  <c:v>1772</c:v>
                </c:pt>
                <c:pt idx="17">
                  <c:v>1139</c:v>
                </c:pt>
                <c:pt idx="18">
                  <c:v>540</c:v>
                </c:pt>
                <c:pt idx="19">
                  <c:v>192</c:v>
                </c:pt>
                <c:pt idx="2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2199</c:v>
                </c:pt>
                <c:pt idx="1">
                  <c:v>2472</c:v>
                </c:pt>
                <c:pt idx="2">
                  <c:v>2477</c:v>
                </c:pt>
                <c:pt idx="3">
                  <c:v>2562</c:v>
                </c:pt>
                <c:pt idx="4">
                  <c:v>2804</c:v>
                </c:pt>
                <c:pt idx="5">
                  <c:v>3142</c:v>
                </c:pt>
                <c:pt idx="6">
                  <c:v>3126</c:v>
                </c:pt>
                <c:pt idx="7">
                  <c:v>3361</c:v>
                </c:pt>
                <c:pt idx="8">
                  <c:v>3502</c:v>
                </c:pt>
                <c:pt idx="9">
                  <c:v>4032</c:v>
                </c:pt>
                <c:pt idx="10">
                  <c:v>3636</c:v>
                </c:pt>
                <c:pt idx="11">
                  <c:v>2657</c:v>
                </c:pt>
                <c:pt idx="12">
                  <c:v>2068</c:v>
                </c:pt>
                <c:pt idx="13">
                  <c:v>1943</c:v>
                </c:pt>
                <c:pt idx="14">
                  <c:v>2639</c:v>
                </c:pt>
                <c:pt idx="15">
                  <c:v>1965</c:v>
                </c:pt>
                <c:pt idx="16">
                  <c:v>1539</c:v>
                </c:pt>
                <c:pt idx="17">
                  <c:v>758</c:v>
                </c:pt>
                <c:pt idx="18">
                  <c:v>251</c:v>
                </c:pt>
                <c:pt idx="19">
                  <c:v>63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'22-2'!A1:F18" spid="_x0000_s50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04/060010%20&#32113;&#35336;&#20107;&#26989;/010%20&#12362;&#12362;&#12406;&#12398;&#32113;&#35336;/&#12362;&#12362;&#12406;&#12398;&#32113;&#35336;&#24246;&#21209;/01&#21508;&#35506;&#29031;&#20250;/20220715&#12294;&#20999;&#12426;&#12288;&#12300;&#20196;&#21644;&#65300;&#24180;&#29256;%20&#12362;&#12362;&#12406;&#12398;&#32113;&#35336;&#12301;&#12398;&#30330;&#21002;&#12395;&#12392;&#12418;&#12394;&#12358;&#36039;&#26009;&#25552;&#20379;&#12395;&#12388;&#12356;&#12390;&#65288;&#20381;&#38972;&#65289;/&#34892;&#25919;&#31649;&#29702;&#35506;&#12288;&#22238;&#31572;&#12487;&#12540;&#12479;/02%20%20&#20154;&#21475;&#12288;&#25991;&#26360;&#32113;&#35336;&#20837;&#21147;&#31623;&#25152;&#12354;&#1242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"/>
      <sheetName val="11文書統計"/>
      <sheetName val="12文書統計　入力済"/>
      <sheetName val="13文書統計　入力済"/>
      <sheetName val="14文書統計　入力済"/>
      <sheetName val="15文書統計　入力済"/>
      <sheetName val="16文書統計　入力済"/>
      <sheetName val="18文書統計　入力済"/>
      <sheetName val="19文書統計　入力済"/>
      <sheetName val="20 文書統計　入力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0">
          <cell r="B10">
            <v>2199</v>
          </cell>
          <cell r="C10">
            <v>2203</v>
          </cell>
          <cell r="D10">
            <v>4402</v>
          </cell>
          <cell r="F10">
            <v>3126</v>
          </cell>
          <cell r="G10">
            <v>2566</v>
          </cell>
          <cell r="H10">
            <v>5692</v>
          </cell>
        </row>
        <row r="16">
          <cell r="B16">
            <v>2472</v>
          </cell>
          <cell r="C16">
            <v>2463</v>
          </cell>
          <cell r="D16">
            <v>4935</v>
          </cell>
          <cell r="F16">
            <v>3361</v>
          </cell>
          <cell r="G16">
            <v>3043</v>
          </cell>
          <cell r="H16">
            <v>6404</v>
          </cell>
        </row>
        <row r="22">
          <cell r="B22">
            <v>2477</v>
          </cell>
          <cell r="C22">
            <v>2369</v>
          </cell>
          <cell r="D22">
            <v>4846</v>
          </cell>
          <cell r="F22">
            <v>3502</v>
          </cell>
          <cell r="G22">
            <v>3196</v>
          </cell>
          <cell r="H22">
            <v>6698</v>
          </cell>
        </row>
        <row r="28">
          <cell r="B28">
            <v>2562</v>
          </cell>
          <cell r="C28">
            <v>2317</v>
          </cell>
          <cell r="D28">
            <v>4879</v>
          </cell>
          <cell r="F28">
            <v>4032</v>
          </cell>
          <cell r="G28">
            <v>3798</v>
          </cell>
          <cell r="H28">
            <v>7830</v>
          </cell>
        </row>
        <row r="34">
          <cell r="B34">
            <v>2804</v>
          </cell>
          <cell r="C34">
            <v>2364</v>
          </cell>
          <cell r="D34">
            <v>5168</v>
          </cell>
          <cell r="F34">
            <v>3636</v>
          </cell>
          <cell r="G34">
            <v>3433</v>
          </cell>
          <cell r="H34">
            <v>7069</v>
          </cell>
        </row>
        <row r="40">
          <cell r="B40">
            <v>3142</v>
          </cell>
          <cell r="C40">
            <v>2379</v>
          </cell>
          <cell r="D40">
            <v>5521</v>
          </cell>
          <cell r="F40">
            <v>2657</v>
          </cell>
          <cell r="G40">
            <v>2423</v>
          </cell>
          <cell r="H40">
            <v>5080</v>
          </cell>
        </row>
      </sheetData>
      <sheetData sheetId="8">
        <row r="10">
          <cell r="B10">
            <v>2068</v>
          </cell>
          <cell r="C10">
            <v>1984</v>
          </cell>
          <cell r="D10">
            <v>4052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8"/>
  <sheetViews>
    <sheetView zoomScale="70" zoomScaleNormal="70" workbookViewId="0"/>
  </sheetViews>
  <sheetFormatPr defaultRowHeight="13.5" x14ac:dyDescent="0.15"/>
  <cols>
    <col min="1" max="1" width="9.625" customWidth="1"/>
  </cols>
  <sheetData>
    <row r="3" spans="1:11" x14ac:dyDescent="0.15">
      <c r="J3" s="37"/>
    </row>
    <row r="4" spans="1:11" x14ac:dyDescent="0.15">
      <c r="A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15">
      <c r="A5" s="37"/>
      <c r="I5" s="37"/>
      <c r="J5" s="37"/>
      <c r="K5" s="37"/>
    </row>
    <row r="6" spans="1:11" x14ac:dyDescent="0.15">
      <c r="A6" s="37"/>
      <c r="I6" s="37"/>
      <c r="J6" s="37"/>
      <c r="K6" s="37"/>
    </row>
    <row r="7" spans="1:11" x14ac:dyDescent="0.15">
      <c r="A7" s="38"/>
      <c r="I7" s="37"/>
      <c r="J7" s="37"/>
      <c r="K7" s="37"/>
    </row>
    <row r="8" spans="1:11" x14ac:dyDescent="0.15">
      <c r="A8" s="38"/>
      <c r="I8" s="37"/>
      <c r="J8" s="37"/>
      <c r="K8" s="37"/>
    </row>
    <row r="9" spans="1:11" x14ac:dyDescent="0.15">
      <c r="A9" s="38"/>
      <c r="I9" s="37"/>
      <c r="J9" s="37"/>
      <c r="K9" s="37"/>
    </row>
    <row r="10" spans="1:11" x14ac:dyDescent="0.15">
      <c r="A10" s="38"/>
      <c r="I10" s="37"/>
      <c r="J10" s="37"/>
      <c r="K10" s="37"/>
    </row>
    <row r="11" spans="1:11" x14ac:dyDescent="0.15">
      <c r="A11" s="38"/>
      <c r="I11" s="37"/>
      <c r="J11" s="37"/>
      <c r="K11" s="37"/>
    </row>
    <row r="12" spans="1:11" x14ac:dyDescent="0.15">
      <c r="A12" s="38"/>
      <c r="I12" s="37"/>
      <c r="J12" s="37"/>
      <c r="K12" s="37"/>
    </row>
    <row r="13" spans="1:11" ht="81.75" customHeight="1" x14ac:dyDescent="0.5">
      <c r="A13" s="415" t="s">
        <v>0</v>
      </c>
      <c r="B13" s="416"/>
      <c r="C13" s="416"/>
      <c r="D13" s="416"/>
      <c r="E13" s="416"/>
      <c r="F13" s="416"/>
      <c r="G13" s="416"/>
      <c r="H13" s="416"/>
      <c r="I13" s="415"/>
      <c r="J13" s="37"/>
      <c r="K13" s="37"/>
    </row>
    <row r="14" spans="1:11" x14ac:dyDescent="0.15">
      <c r="A14" s="38"/>
      <c r="I14" s="37"/>
      <c r="J14" s="37"/>
      <c r="K14" s="37"/>
    </row>
    <row r="15" spans="1:11" x14ac:dyDescent="0.15">
      <c r="A15" s="38"/>
      <c r="I15" s="37"/>
      <c r="J15" s="37"/>
      <c r="K15" s="37"/>
    </row>
    <row r="16" spans="1:11" x14ac:dyDescent="0.15">
      <c r="A16" s="38"/>
      <c r="I16" s="37"/>
      <c r="J16" s="37"/>
      <c r="K16" s="37"/>
    </row>
    <row r="17" spans="1:10" x14ac:dyDescent="0.15">
      <c r="A17" s="37"/>
      <c r="I17" s="37"/>
      <c r="J17" s="37"/>
    </row>
    <row r="18" spans="1:10" x14ac:dyDescent="0.15">
      <c r="A18" s="37"/>
      <c r="I18" s="37"/>
      <c r="J18" s="37"/>
    </row>
    <row r="19" spans="1:10" x14ac:dyDescent="0.15">
      <c r="A19" s="37"/>
      <c r="I19" s="37"/>
      <c r="J19" s="37"/>
    </row>
    <row r="20" spans="1:10" x14ac:dyDescent="0.15">
      <c r="A20" s="37"/>
      <c r="I20" s="37"/>
      <c r="J20" s="37"/>
    </row>
    <row r="21" spans="1:10" x14ac:dyDescent="0.15">
      <c r="A21" s="37"/>
      <c r="I21" s="37"/>
      <c r="J21" s="37"/>
    </row>
    <row r="22" spans="1:10" x14ac:dyDescent="0.15">
      <c r="A22" s="37"/>
      <c r="I22" s="37"/>
      <c r="J22" s="37"/>
    </row>
    <row r="23" spans="1:10" x14ac:dyDescent="0.15">
      <c r="A23" s="37"/>
      <c r="I23" s="37"/>
      <c r="J23" s="37"/>
    </row>
    <row r="24" spans="1:10" x14ac:dyDescent="0.15">
      <c r="A24" s="37"/>
      <c r="I24" s="37"/>
      <c r="J24" s="37"/>
    </row>
    <row r="25" spans="1:10" x14ac:dyDescent="0.15">
      <c r="A25" s="37"/>
      <c r="I25" s="37"/>
      <c r="J25" s="37"/>
    </row>
    <row r="26" spans="1:10" x14ac:dyDescent="0.15">
      <c r="A26" s="37"/>
      <c r="I26" s="37"/>
      <c r="J26" s="37"/>
    </row>
    <row r="27" spans="1:10" x14ac:dyDescent="0.15">
      <c r="A27" s="37"/>
      <c r="I27" s="37"/>
      <c r="J27" s="37"/>
    </row>
    <row r="28" spans="1:10" x14ac:dyDescent="0.15">
      <c r="A28" s="37"/>
      <c r="I28" s="37"/>
      <c r="J28" s="37"/>
    </row>
    <row r="29" spans="1:10" x14ac:dyDescent="0.15">
      <c r="A29" s="37"/>
      <c r="I29" s="37"/>
      <c r="J29" s="37"/>
    </row>
    <row r="30" spans="1:10" x14ac:dyDescent="0.15">
      <c r="A30" s="37"/>
      <c r="I30" s="37"/>
      <c r="J30" s="37"/>
    </row>
    <row r="31" spans="1:10" x14ac:dyDescent="0.15">
      <c r="A31" s="37"/>
      <c r="I31" s="37"/>
      <c r="J31" s="37"/>
    </row>
    <row r="32" spans="1:10" x14ac:dyDescent="0.15">
      <c r="A32" s="37"/>
      <c r="I32" s="37"/>
      <c r="J32" s="37"/>
    </row>
    <row r="33" spans="1:10" x14ac:dyDescent="0.15">
      <c r="A33" s="37"/>
      <c r="I33" s="37"/>
      <c r="J33" s="37"/>
    </row>
    <row r="34" spans="1:10" x14ac:dyDescent="0.15">
      <c r="A34" s="37"/>
      <c r="I34" s="37"/>
      <c r="J34" s="37"/>
    </row>
    <row r="35" spans="1:10" x14ac:dyDescent="0.15">
      <c r="A35" s="37"/>
      <c r="I35" s="37"/>
      <c r="J35" s="37"/>
    </row>
    <row r="36" spans="1:10" x14ac:dyDescent="0.15">
      <c r="A36" s="37"/>
      <c r="I36" s="37"/>
      <c r="J36" s="37"/>
    </row>
    <row r="37" spans="1:10" x14ac:dyDescent="0.15">
      <c r="A37" s="37"/>
      <c r="I37" s="37"/>
      <c r="J37" s="37"/>
    </row>
    <row r="38" spans="1:10" x14ac:dyDescent="0.15">
      <c r="A38" s="37"/>
      <c r="I38" s="37"/>
      <c r="J38" s="37"/>
    </row>
    <row r="39" spans="1:10" x14ac:dyDescent="0.15">
      <c r="A39" s="37"/>
      <c r="I39" s="37"/>
      <c r="J39" s="37"/>
    </row>
    <row r="40" spans="1:10" x14ac:dyDescent="0.15">
      <c r="A40" s="37"/>
      <c r="I40" s="37"/>
      <c r="J40" s="37"/>
    </row>
    <row r="41" spans="1:10" x14ac:dyDescent="0.15">
      <c r="J41" s="37"/>
    </row>
    <row r="42" spans="1:10" x14ac:dyDescent="0.15">
      <c r="J42" s="37"/>
    </row>
    <row r="43" spans="1:10" x14ac:dyDescent="0.15">
      <c r="J43" s="37"/>
    </row>
    <row r="44" spans="1:10" x14ac:dyDescent="0.15">
      <c r="J44" s="37"/>
    </row>
    <row r="45" spans="1:10" x14ac:dyDescent="0.15">
      <c r="J45" s="37"/>
    </row>
    <row r="46" spans="1:10" x14ac:dyDescent="0.15">
      <c r="J46" s="37"/>
    </row>
    <row r="47" spans="1:10" x14ac:dyDescent="0.15">
      <c r="J47" s="37"/>
    </row>
    <row r="48" spans="1:10" x14ac:dyDescent="0.15">
      <c r="J48" s="37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="70" zoomScaleNormal="70" workbookViewId="0">
      <selection activeCell="D23" sqref="D23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16384" width="11.5" style="2"/>
  </cols>
  <sheetData>
    <row r="1" spans="1:9" ht="18.75" customHeight="1" x14ac:dyDescent="0.15">
      <c r="A1" s="1" t="s">
        <v>87</v>
      </c>
      <c r="I1" s="54"/>
    </row>
    <row r="2" spans="1:9" ht="18.75" customHeight="1" x14ac:dyDescent="0.15">
      <c r="G2" s="3" t="s">
        <v>210</v>
      </c>
      <c r="I2" s="54"/>
    </row>
    <row r="3" spans="1:9" ht="18.75" customHeight="1" thickBot="1" x14ac:dyDescent="0.2">
      <c r="G3" s="3" t="s">
        <v>211</v>
      </c>
    </row>
    <row r="4" spans="1:9" s="4" customFormat="1" ht="13.15" customHeight="1" x14ac:dyDescent="0.15">
      <c r="A4" s="417" t="s">
        <v>1</v>
      </c>
      <c r="B4" s="419" t="s">
        <v>2</v>
      </c>
      <c r="C4" s="421" t="s">
        <v>3</v>
      </c>
      <c r="D4" s="421"/>
      <c r="E4" s="421"/>
      <c r="F4" s="421" t="s">
        <v>4</v>
      </c>
      <c r="G4" s="422"/>
      <c r="H4" s="36"/>
    </row>
    <row r="5" spans="1:9" s="4" customFormat="1" ht="16.899999999999999" customHeight="1" thickBot="1" x14ac:dyDescent="0.2">
      <c r="A5" s="418"/>
      <c r="B5" s="420"/>
      <c r="C5" s="34" t="s">
        <v>5</v>
      </c>
      <c r="D5" s="73" t="s">
        <v>6</v>
      </c>
      <c r="E5" s="69" t="s">
        <v>7</v>
      </c>
      <c r="F5" s="34" t="s">
        <v>8</v>
      </c>
      <c r="G5" s="35" t="s">
        <v>219</v>
      </c>
      <c r="H5" s="36"/>
    </row>
    <row r="6" spans="1:9" ht="16.899999999999999" customHeight="1" thickTop="1" x14ac:dyDescent="0.15">
      <c r="A6" s="5" t="s">
        <v>9</v>
      </c>
      <c r="B6" s="6">
        <v>3639</v>
      </c>
      <c r="C6" s="7">
        <v>9446</v>
      </c>
      <c r="D6" s="7">
        <v>10830</v>
      </c>
      <c r="E6" s="70">
        <v>20276</v>
      </c>
      <c r="F6" s="65" t="s">
        <v>209</v>
      </c>
      <c r="G6" s="66" t="s">
        <v>209</v>
      </c>
      <c r="H6" s="26"/>
    </row>
    <row r="7" spans="1:9" ht="16.899999999999999" customHeight="1" x14ac:dyDescent="0.15">
      <c r="A7" s="5" t="s">
        <v>10</v>
      </c>
      <c r="B7" s="8">
        <v>3695</v>
      </c>
      <c r="C7" s="9">
        <v>9521</v>
      </c>
      <c r="D7" s="9">
        <v>10881</v>
      </c>
      <c r="E7" s="71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  <c r="H7" s="26"/>
    </row>
    <row r="8" spans="1:9" ht="16.899999999999999" customHeight="1" x14ac:dyDescent="0.15">
      <c r="A8" s="5" t="s">
        <v>11</v>
      </c>
      <c r="B8" s="8">
        <v>3725</v>
      </c>
      <c r="C8" s="9">
        <v>9615</v>
      </c>
      <c r="D8" s="9">
        <v>10865</v>
      </c>
      <c r="E8" s="71">
        <f t="shared" si="0"/>
        <v>20480</v>
      </c>
      <c r="F8" s="10">
        <f t="shared" si="1"/>
        <v>78</v>
      </c>
      <c r="G8" s="11">
        <f t="shared" si="2"/>
        <v>0.38231545926869914</v>
      </c>
      <c r="H8" s="26"/>
    </row>
    <row r="9" spans="1:9" ht="16.899999999999999" customHeight="1" x14ac:dyDescent="0.15">
      <c r="A9" s="5" t="s">
        <v>12</v>
      </c>
      <c r="B9" s="8">
        <v>3751</v>
      </c>
      <c r="C9" s="9">
        <v>9641</v>
      </c>
      <c r="D9" s="9">
        <v>10895</v>
      </c>
      <c r="E9" s="71">
        <f t="shared" si="0"/>
        <v>20536</v>
      </c>
      <c r="F9" s="10">
        <f t="shared" si="1"/>
        <v>56</v>
      </c>
      <c r="G9" s="11">
        <f t="shared" si="2"/>
        <v>0.2734375</v>
      </c>
      <c r="H9" s="26"/>
    </row>
    <row r="10" spans="1:9" ht="16.899999999999999" customHeight="1" x14ac:dyDescent="0.15">
      <c r="A10" s="5" t="s">
        <v>13</v>
      </c>
      <c r="B10" s="8">
        <v>4040</v>
      </c>
      <c r="C10" s="9">
        <v>9954</v>
      </c>
      <c r="D10" s="9">
        <v>11400</v>
      </c>
      <c r="E10" s="71">
        <f t="shared" si="0"/>
        <v>21354</v>
      </c>
      <c r="F10" s="10">
        <f t="shared" si="1"/>
        <v>818</v>
      </c>
      <c r="G10" s="11">
        <f t="shared" si="2"/>
        <v>3.9832489287105575</v>
      </c>
      <c r="H10" s="26"/>
    </row>
    <row r="11" spans="1:9" ht="16.899999999999999" customHeight="1" x14ac:dyDescent="0.15">
      <c r="A11" s="5" t="s">
        <v>14</v>
      </c>
      <c r="B11" s="8">
        <v>4187</v>
      </c>
      <c r="C11" s="9">
        <v>10207</v>
      </c>
      <c r="D11" s="9">
        <v>11883</v>
      </c>
      <c r="E11" s="71">
        <f t="shared" si="0"/>
        <v>22090</v>
      </c>
      <c r="F11" s="10">
        <f t="shared" si="1"/>
        <v>736</v>
      </c>
      <c r="G11" s="11">
        <f t="shared" si="2"/>
        <v>3.4466610471106116</v>
      </c>
      <c r="H11" s="26"/>
    </row>
    <row r="12" spans="1:9" ht="16.899999999999999" customHeight="1" x14ac:dyDescent="0.15">
      <c r="A12" s="5" t="s">
        <v>15</v>
      </c>
      <c r="B12" s="8">
        <v>4332</v>
      </c>
      <c r="C12" s="9">
        <v>10473</v>
      </c>
      <c r="D12" s="9">
        <v>12237</v>
      </c>
      <c r="E12" s="71">
        <f t="shared" si="0"/>
        <v>22710</v>
      </c>
      <c r="F12" s="10">
        <f t="shared" si="1"/>
        <v>620</v>
      </c>
      <c r="G12" s="11">
        <f t="shared" si="2"/>
        <v>2.8066998641919421</v>
      </c>
      <c r="H12" s="26"/>
    </row>
    <row r="13" spans="1:9" ht="16.899999999999999" customHeight="1" x14ac:dyDescent="0.15">
      <c r="A13" s="5" t="s">
        <v>16</v>
      </c>
      <c r="B13" s="8">
        <v>4396</v>
      </c>
      <c r="C13" s="9">
        <v>10707</v>
      </c>
      <c r="D13" s="9">
        <v>12785</v>
      </c>
      <c r="E13" s="71">
        <f t="shared" si="0"/>
        <v>23492</v>
      </c>
      <c r="F13" s="10">
        <f t="shared" si="1"/>
        <v>782</v>
      </c>
      <c r="G13" s="11">
        <f t="shared" si="2"/>
        <v>3.4434169969176573</v>
      </c>
      <c r="H13" s="26"/>
    </row>
    <row r="14" spans="1:9" ht="16.899999999999999" customHeight="1" x14ac:dyDescent="0.15">
      <c r="A14" s="67" t="s">
        <v>17</v>
      </c>
      <c r="B14" s="366">
        <v>4686</v>
      </c>
      <c r="C14" s="367">
        <v>11364</v>
      </c>
      <c r="D14" s="367">
        <v>13527</v>
      </c>
      <c r="E14" s="368">
        <f t="shared" si="0"/>
        <v>24891</v>
      </c>
      <c r="F14" s="369">
        <f t="shared" si="1"/>
        <v>1399</v>
      </c>
      <c r="G14" s="370">
        <f t="shared" si="2"/>
        <v>5.9552187978886426</v>
      </c>
      <c r="H14" s="26"/>
    </row>
    <row r="15" spans="1:9" ht="16.899999999999999" customHeight="1" x14ac:dyDescent="0.15">
      <c r="A15" s="5" t="s">
        <v>18</v>
      </c>
      <c r="B15" s="8">
        <v>5072</v>
      </c>
      <c r="C15" s="9">
        <v>12259</v>
      </c>
      <c r="D15" s="9">
        <v>14358</v>
      </c>
      <c r="E15" s="71">
        <f>C15+D15</f>
        <v>26617</v>
      </c>
      <c r="F15" s="10">
        <f t="shared" si="1"/>
        <v>1726</v>
      </c>
      <c r="G15" s="11">
        <f t="shared" si="2"/>
        <v>6.9342332570005212</v>
      </c>
      <c r="H15" s="26"/>
    </row>
    <row r="16" spans="1:9" ht="16.899999999999999" customHeight="1" x14ac:dyDescent="0.15">
      <c r="A16" s="5" t="s">
        <v>19</v>
      </c>
      <c r="B16" s="8">
        <v>5419</v>
      </c>
      <c r="C16" s="9">
        <v>12984</v>
      </c>
      <c r="D16" s="9">
        <v>14933</v>
      </c>
      <c r="E16" s="71">
        <f>C16+D16</f>
        <v>27917</v>
      </c>
      <c r="F16" s="10">
        <f t="shared" si="1"/>
        <v>1300</v>
      </c>
      <c r="G16" s="11">
        <f t="shared" si="2"/>
        <v>4.8840966299733255</v>
      </c>
      <c r="H16" s="26"/>
    </row>
    <row r="17" spans="1:7" ht="16.899999999999999" customHeight="1" x14ac:dyDescent="0.15">
      <c r="A17" s="5" t="s">
        <v>20</v>
      </c>
      <c r="B17" s="8">
        <v>5972</v>
      </c>
      <c r="C17" s="9">
        <v>14166</v>
      </c>
      <c r="D17" s="9">
        <v>15799</v>
      </c>
      <c r="E17" s="71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6.899999999999999" customHeight="1" x14ac:dyDescent="0.15">
      <c r="A18" s="5" t="s">
        <v>21</v>
      </c>
      <c r="B18" s="8">
        <v>6658</v>
      </c>
      <c r="C18" s="9">
        <v>15225</v>
      </c>
      <c r="D18" s="9">
        <v>16762</v>
      </c>
      <c r="E18" s="71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6.899999999999999" customHeight="1" x14ac:dyDescent="0.15">
      <c r="A19" s="5" t="s">
        <v>22</v>
      </c>
      <c r="B19" s="8">
        <v>7452</v>
      </c>
      <c r="C19" s="9">
        <v>16808</v>
      </c>
      <c r="D19" s="9">
        <v>17999</v>
      </c>
      <c r="E19" s="71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6.899999999999999" customHeight="1" x14ac:dyDescent="0.15">
      <c r="A20" s="5" t="s">
        <v>23</v>
      </c>
      <c r="B20" s="8">
        <v>8005</v>
      </c>
      <c r="C20" s="9">
        <v>17608</v>
      </c>
      <c r="D20" s="9">
        <v>18349</v>
      </c>
      <c r="E20" s="71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6.899999999999999" customHeight="1" x14ac:dyDescent="0.15">
      <c r="A21" s="5" t="s">
        <v>24</v>
      </c>
      <c r="B21" s="8">
        <v>8902</v>
      </c>
      <c r="C21" s="9">
        <v>19823</v>
      </c>
      <c r="D21" s="9">
        <v>19782</v>
      </c>
      <c r="E21" s="71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6.899999999999999" customHeight="1" x14ac:dyDescent="0.15">
      <c r="A22" s="5" t="s">
        <v>25</v>
      </c>
      <c r="B22" s="8">
        <v>9733</v>
      </c>
      <c r="C22" s="9">
        <v>21441</v>
      </c>
      <c r="D22" s="9">
        <v>20963</v>
      </c>
      <c r="E22" s="71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6.899999999999999" customHeight="1" x14ac:dyDescent="0.15">
      <c r="A23" s="5" t="s">
        <v>26</v>
      </c>
      <c r="B23" s="8">
        <v>14524</v>
      </c>
      <c r="C23" s="9">
        <v>23132</v>
      </c>
      <c r="D23" s="9">
        <v>22365</v>
      </c>
      <c r="E23" s="71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6.899999999999999" customHeight="1" x14ac:dyDescent="0.15">
      <c r="A24" s="5" t="s">
        <v>27</v>
      </c>
      <c r="B24" s="8">
        <v>15375</v>
      </c>
      <c r="C24" s="9">
        <v>24735</v>
      </c>
      <c r="D24" s="9">
        <v>23805</v>
      </c>
      <c r="E24" s="71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6.899999999999999" customHeight="1" x14ac:dyDescent="0.15">
      <c r="A25" s="5" t="s">
        <v>28</v>
      </c>
      <c r="B25" s="8">
        <v>15933</v>
      </c>
      <c r="C25" s="9">
        <v>25727</v>
      </c>
      <c r="D25" s="9">
        <v>24767</v>
      </c>
      <c r="E25" s="71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6.899999999999999" customHeight="1" x14ac:dyDescent="0.15">
      <c r="A26" s="5" t="s">
        <v>29</v>
      </c>
      <c r="B26" s="8">
        <v>16067</v>
      </c>
      <c r="C26" s="9">
        <v>26264</v>
      </c>
      <c r="D26" s="9">
        <v>25356</v>
      </c>
      <c r="E26" s="71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6.899999999999999" customHeight="1" x14ac:dyDescent="0.15">
      <c r="A27" s="5" t="s">
        <v>30</v>
      </c>
      <c r="B27" s="8">
        <v>16448</v>
      </c>
      <c r="C27" s="9">
        <v>27132</v>
      </c>
      <c r="D27" s="9">
        <v>26298</v>
      </c>
      <c r="E27" s="71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6.899999999999999" customHeight="1" x14ac:dyDescent="0.15">
      <c r="A28" s="5" t="s">
        <v>31</v>
      </c>
      <c r="B28" s="8">
        <v>16538</v>
      </c>
      <c r="C28" s="9">
        <v>27648</v>
      </c>
      <c r="D28" s="9">
        <v>26710</v>
      </c>
      <c r="E28" s="71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6.899999999999999" customHeight="1" x14ac:dyDescent="0.15">
      <c r="A29" s="5" t="s">
        <v>32</v>
      </c>
      <c r="B29" s="8">
        <v>16943</v>
      </c>
      <c r="C29" s="9">
        <v>28268</v>
      </c>
      <c r="D29" s="9">
        <v>27318</v>
      </c>
      <c r="E29" s="71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6.899999999999999" customHeight="1" x14ac:dyDescent="0.15">
      <c r="A30" s="5" t="s">
        <v>33</v>
      </c>
      <c r="B30" s="8">
        <v>17084</v>
      </c>
      <c r="C30" s="9">
        <v>28772</v>
      </c>
      <c r="D30" s="9">
        <v>27712</v>
      </c>
      <c r="E30" s="71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6.899999999999999" customHeight="1" x14ac:dyDescent="0.15">
      <c r="A31" s="5" t="s">
        <v>34</v>
      </c>
      <c r="B31" s="8">
        <v>17177</v>
      </c>
      <c r="C31" s="9">
        <v>29175</v>
      </c>
      <c r="D31" s="9">
        <v>27943</v>
      </c>
      <c r="E31" s="71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6.899999999999999" customHeight="1" x14ac:dyDescent="0.15">
      <c r="A32" s="5" t="s">
        <v>35</v>
      </c>
      <c r="B32" s="8">
        <v>17618</v>
      </c>
      <c r="C32" s="9">
        <v>29676</v>
      </c>
      <c r="D32" s="9">
        <v>28363</v>
      </c>
      <c r="E32" s="71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6.899999999999999" customHeight="1" x14ac:dyDescent="0.15">
      <c r="A33" s="5" t="s">
        <v>36</v>
      </c>
      <c r="B33" s="8">
        <v>18084</v>
      </c>
      <c r="C33" s="9">
        <v>30275</v>
      </c>
      <c r="D33" s="9">
        <v>29153</v>
      </c>
      <c r="E33" s="71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6.899999999999999" customHeight="1" x14ac:dyDescent="0.15">
      <c r="A34" s="5" t="s">
        <v>37</v>
      </c>
      <c r="B34" s="8">
        <v>18884</v>
      </c>
      <c r="C34" s="9">
        <v>31380</v>
      </c>
      <c r="D34" s="9">
        <v>30187</v>
      </c>
      <c r="E34" s="71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6.899999999999999" customHeight="1" x14ac:dyDescent="0.15">
      <c r="A35" s="5" t="s">
        <v>38</v>
      </c>
      <c r="B35" s="8">
        <v>19681</v>
      </c>
      <c r="C35" s="9">
        <v>32362</v>
      </c>
      <c r="D35" s="9">
        <v>30822</v>
      </c>
      <c r="E35" s="71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6.899999999999999" customHeight="1" x14ac:dyDescent="0.15">
      <c r="A36" s="5" t="s">
        <v>39</v>
      </c>
      <c r="B36" s="8">
        <v>20220</v>
      </c>
      <c r="C36" s="9">
        <v>33058</v>
      </c>
      <c r="D36" s="9">
        <v>31559</v>
      </c>
      <c r="E36" s="71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6.899999999999999" customHeight="1" x14ac:dyDescent="0.15">
      <c r="A37" s="5" t="s">
        <v>40</v>
      </c>
      <c r="B37" s="8">
        <v>20322</v>
      </c>
      <c r="C37" s="9">
        <v>33230</v>
      </c>
      <c r="D37" s="9">
        <v>31846</v>
      </c>
      <c r="E37" s="71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6.899999999999999" customHeight="1" x14ac:dyDescent="0.15">
      <c r="A38" s="5" t="s">
        <v>41</v>
      </c>
      <c r="B38" s="8">
        <v>20506</v>
      </c>
      <c r="C38" s="9">
        <v>33465</v>
      </c>
      <c r="D38" s="9">
        <v>32133</v>
      </c>
      <c r="E38" s="71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6.899999999999999" customHeight="1" x14ac:dyDescent="0.15">
      <c r="A39" s="5" t="s">
        <v>42</v>
      </c>
      <c r="B39" s="8">
        <v>20722</v>
      </c>
      <c r="C39" s="9">
        <v>33641</v>
      </c>
      <c r="D39" s="9">
        <v>32260</v>
      </c>
      <c r="E39" s="71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6.899999999999999" customHeight="1" x14ac:dyDescent="0.15">
      <c r="A40" s="12" t="s">
        <v>43</v>
      </c>
      <c r="B40" s="8">
        <v>21110</v>
      </c>
      <c r="C40" s="9">
        <v>34094</v>
      </c>
      <c r="D40" s="9">
        <v>32478</v>
      </c>
      <c r="E40" s="71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6.899999999999999" customHeight="1" x14ac:dyDescent="0.15">
      <c r="A41" s="5" t="s">
        <v>44</v>
      </c>
      <c r="B41" s="8">
        <v>21451</v>
      </c>
      <c r="C41" s="9">
        <v>34514</v>
      </c>
      <c r="D41" s="9">
        <v>32609</v>
      </c>
      <c r="E41" s="71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6.899999999999999" customHeight="1" thickBot="1" x14ac:dyDescent="0.2">
      <c r="A42" s="13" t="s">
        <v>45</v>
      </c>
      <c r="B42" s="14">
        <v>21851</v>
      </c>
      <c r="C42" s="15">
        <v>34837</v>
      </c>
      <c r="D42" s="15">
        <v>32983</v>
      </c>
      <c r="E42" s="72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9" zoomScale="115" zoomScaleNormal="115" zoomScaleSheetLayoutView="100" workbookViewId="0">
      <selection activeCell="H34" sqref="H34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256" width="11.5" style="2"/>
    <col min="257" max="257" width="12.5" style="2" customWidth="1"/>
    <col min="258" max="263" width="11.875" style="2" customWidth="1"/>
    <col min="264" max="512" width="11.5" style="2"/>
    <col min="513" max="513" width="12.5" style="2" customWidth="1"/>
    <col min="514" max="519" width="11.875" style="2" customWidth="1"/>
    <col min="520" max="768" width="11.5" style="2"/>
    <col min="769" max="769" width="12.5" style="2" customWidth="1"/>
    <col min="770" max="775" width="11.875" style="2" customWidth="1"/>
    <col min="776" max="1024" width="11.5" style="2"/>
    <col min="1025" max="1025" width="12.5" style="2" customWidth="1"/>
    <col min="1026" max="1031" width="11.875" style="2" customWidth="1"/>
    <col min="1032" max="1280" width="11.5" style="2"/>
    <col min="1281" max="1281" width="12.5" style="2" customWidth="1"/>
    <col min="1282" max="1287" width="11.875" style="2" customWidth="1"/>
    <col min="1288" max="1536" width="11.5" style="2"/>
    <col min="1537" max="1537" width="12.5" style="2" customWidth="1"/>
    <col min="1538" max="1543" width="11.875" style="2" customWidth="1"/>
    <col min="1544" max="1792" width="11.5" style="2"/>
    <col min="1793" max="1793" width="12.5" style="2" customWidth="1"/>
    <col min="1794" max="1799" width="11.875" style="2" customWidth="1"/>
    <col min="1800" max="2048" width="11.5" style="2"/>
    <col min="2049" max="2049" width="12.5" style="2" customWidth="1"/>
    <col min="2050" max="2055" width="11.875" style="2" customWidth="1"/>
    <col min="2056" max="2304" width="11.5" style="2"/>
    <col min="2305" max="2305" width="12.5" style="2" customWidth="1"/>
    <col min="2306" max="2311" width="11.875" style="2" customWidth="1"/>
    <col min="2312" max="2560" width="11.5" style="2"/>
    <col min="2561" max="2561" width="12.5" style="2" customWidth="1"/>
    <col min="2562" max="2567" width="11.875" style="2" customWidth="1"/>
    <col min="2568" max="2816" width="11.5" style="2"/>
    <col min="2817" max="2817" width="12.5" style="2" customWidth="1"/>
    <col min="2818" max="2823" width="11.875" style="2" customWidth="1"/>
    <col min="2824" max="3072" width="11.5" style="2"/>
    <col min="3073" max="3073" width="12.5" style="2" customWidth="1"/>
    <col min="3074" max="3079" width="11.875" style="2" customWidth="1"/>
    <col min="3080" max="3328" width="11.5" style="2"/>
    <col min="3329" max="3329" width="12.5" style="2" customWidth="1"/>
    <col min="3330" max="3335" width="11.875" style="2" customWidth="1"/>
    <col min="3336" max="3584" width="11.5" style="2"/>
    <col min="3585" max="3585" width="12.5" style="2" customWidth="1"/>
    <col min="3586" max="3591" width="11.875" style="2" customWidth="1"/>
    <col min="3592" max="3840" width="11.5" style="2"/>
    <col min="3841" max="3841" width="12.5" style="2" customWidth="1"/>
    <col min="3842" max="3847" width="11.875" style="2" customWidth="1"/>
    <col min="3848" max="4096" width="11.5" style="2"/>
    <col min="4097" max="4097" width="12.5" style="2" customWidth="1"/>
    <col min="4098" max="4103" width="11.875" style="2" customWidth="1"/>
    <col min="4104" max="4352" width="11.5" style="2"/>
    <col min="4353" max="4353" width="12.5" style="2" customWidth="1"/>
    <col min="4354" max="4359" width="11.875" style="2" customWidth="1"/>
    <col min="4360" max="4608" width="11.5" style="2"/>
    <col min="4609" max="4609" width="12.5" style="2" customWidth="1"/>
    <col min="4610" max="4615" width="11.875" style="2" customWidth="1"/>
    <col min="4616" max="4864" width="11.5" style="2"/>
    <col min="4865" max="4865" width="12.5" style="2" customWidth="1"/>
    <col min="4866" max="4871" width="11.875" style="2" customWidth="1"/>
    <col min="4872" max="5120" width="11.5" style="2"/>
    <col min="5121" max="5121" width="12.5" style="2" customWidth="1"/>
    <col min="5122" max="5127" width="11.875" style="2" customWidth="1"/>
    <col min="5128" max="5376" width="11.5" style="2"/>
    <col min="5377" max="5377" width="12.5" style="2" customWidth="1"/>
    <col min="5378" max="5383" width="11.875" style="2" customWidth="1"/>
    <col min="5384" max="5632" width="11.5" style="2"/>
    <col min="5633" max="5633" width="12.5" style="2" customWidth="1"/>
    <col min="5634" max="5639" width="11.875" style="2" customWidth="1"/>
    <col min="5640" max="5888" width="11.5" style="2"/>
    <col min="5889" max="5889" width="12.5" style="2" customWidth="1"/>
    <col min="5890" max="5895" width="11.875" style="2" customWidth="1"/>
    <col min="5896" max="6144" width="11.5" style="2"/>
    <col min="6145" max="6145" width="12.5" style="2" customWidth="1"/>
    <col min="6146" max="6151" width="11.875" style="2" customWidth="1"/>
    <col min="6152" max="6400" width="11.5" style="2"/>
    <col min="6401" max="6401" width="12.5" style="2" customWidth="1"/>
    <col min="6402" max="6407" width="11.875" style="2" customWidth="1"/>
    <col min="6408" max="6656" width="11.5" style="2"/>
    <col min="6657" max="6657" width="12.5" style="2" customWidth="1"/>
    <col min="6658" max="6663" width="11.875" style="2" customWidth="1"/>
    <col min="6664" max="6912" width="11.5" style="2"/>
    <col min="6913" max="6913" width="12.5" style="2" customWidth="1"/>
    <col min="6914" max="6919" width="11.875" style="2" customWidth="1"/>
    <col min="6920" max="7168" width="11.5" style="2"/>
    <col min="7169" max="7169" width="12.5" style="2" customWidth="1"/>
    <col min="7170" max="7175" width="11.875" style="2" customWidth="1"/>
    <col min="7176" max="7424" width="11.5" style="2"/>
    <col min="7425" max="7425" width="12.5" style="2" customWidth="1"/>
    <col min="7426" max="7431" width="11.875" style="2" customWidth="1"/>
    <col min="7432" max="7680" width="11.5" style="2"/>
    <col min="7681" max="7681" width="12.5" style="2" customWidth="1"/>
    <col min="7682" max="7687" width="11.875" style="2" customWidth="1"/>
    <col min="7688" max="7936" width="11.5" style="2"/>
    <col min="7937" max="7937" width="12.5" style="2" customWidth="1"/>
    <col min="7938" max="7943" width="11.875" style="2" customWidth="1"/>
    <col min="7944" max="8192" width="11.5" style="2"/>
    <col min="8193" max="8193" width="12.5" style="2" customWidth="1"/>
    <col min="8194" max="8199" width="11.875" style="2" customWidth="1"/>
    <col min="8200" max="8448" width="11.5" style="2"/>
    <col min="8449" max="8449" width="12.5" style="2" customWidth="1"/>
    <col min="8450" max="8455" width="11.875" style="2" customWidth="1"/>
    <col min="8456" max="8704" width="11.5" style="2"/>
    <col min="8705" max="8705" width="12.5" style="2" customWidth="1"/>
    <col min="8706" max="8711" width="11.875" style="2" customWidth="1"/>
    <col min="8712" max="8960" width="11.5" style="2"/>
    <col min="8961" max="8961" width="12.5" style="2" customWidth="1"/>
    <col min="8962" max="8967" width="11.875" style="2" customWidth="1"/>
    <col min="8968" max="9216" width="11.5" style="2"/>
    <col min="9217" max="9217" width="12.5" style="2" customWidth="1"/>
    <col min="9218" max="9223" width="11.875" style="2" customWidth="1"/>
    <col min="9224" max="9472" width="11.5" style="2"/>
    <col min="9473" max="9473" width="12.5" style="2" customWidth="1"/>
    <col min="9474" max="9479" width="11.875" style="2" customWidth="1"/>
    <col min="9480" max="9728" width="11.5" style="2"/>
    <col min="9729" max="9729" width="12.5" style="2" customWidth="1"/>
    <col min="9730" max="9735" width="11.875" style="2" customWidth="1"/>
    <col min="9736" max="9984" width="11.5" style="2"/>
    <col min="9985" max="9985" width="12.5" style="2" customWidth="1"/>
    <col min="9986" max="9991" width="11.875" style="2" customWidth="1"/>
    <col min="9992" max="10240" width="11.5" style="2"/>
    <col min="10241" max="10241" width="12.5" style="2" customWidth="1"/>
    <col min="10242" max="10247" width="11.875" style="2" customWidth="1"/>
    <col min="10248" max="10496" width="11.5" style="2"/>
    <col min="10497" max="10497" width="12.5" style="2" customWidth="1"/>
    <col min="10498" max="10503" width="11.875" style="2" customWidth="1"/>
    <col min="10504" max="10752" width="11.5" style="2"/>
    <col min="10753" max="10753" width="12.5" style="2" customWidth="1"/>
    <col min="10754" max="10759" width="11.875" style="2" customWidth="1"/>
    <col min="10760" max="11008" width="11.5" style="2"/>
    <col min="11009" max="11009" width="12.5" style="2" customWidth="1"/>
    <col min="11010" max="11015" width="11.875" style="2" customWidth="1"/>
    <col min="11016" max="11264" width="11.5" style="2"/>
    <col min="11265" max="11265" width="12.5" style="2" customWidth="1"/>
    <col min="11266" max="11271" width="11.875" style="2" customWidth="1"/>
    <col min="11272" max="11520" width="11.5" style="2"/>
    <col min="11521" max="11521" width="12.5" style="2" customWidth="1"/>
    <col min="11522" max="11527" width="11.875" style="2" customWidth="1"/>
    <col min="11528" max="11776" width="11.5" style="2"/>
    <col min="11777" max="11777" width="12.5" style="2" customWidth="1"/>
    <col min="11778" max="11783" width="11.875" style="2" customWidth="1"/>
    <col min="11784" max="12032" width="11.5" style="2"/>
    <col min="12033" max="12033" width="12.5" style="2" customWidth="1"/>
    <col min="12034" max="12039" width="11.875" style="2" customWidth="1"/>
    <col min="12040" max="12288" width="11.5" style="2"/>
    <col min="12289" max="12289" width="12.5" style="2" customWidth="1"/>
    <col min="12290" max="12295" width="11.875" style="2" customWidth="1"/>
    <col min="12296" max="12544" width="11.5" style="2"/>
    <col min="12545" max="12545" width="12.5" style="2" customWidth="1"/>
    <col min="12546" max="12551" width="11.875" style="2" customWidth="1"/>
    <col min="12552" max="12800" width="11.5" style="2"/>
    <col min="12801" max="12801" width="12.5" style="2" customWidth="1"/>
    <col min="12802" max="12807" width="11.875" style="2" customWidth="1"/>
    <col min="12808" max="13056" width="11.5" style="2"/>
    <col min="13057" max="13057" width="12.5" style="2" customWidth="1"/>
    <col min="13058" max="13063" width="11.875" style="2" customWidth="1"/>
    <col min="13064" max="13312" width="11.5" style="2"/>
    <col min="13313" max="13313" width="12.5" style="2" customWidth="1"/>
    <col min="13314" max="13319" width="11.875" style="2" customWidth="1"/>
    <col min="13320" max="13568" width="11.5" style="2"/>
    <col min="13569" max="13569" width="12.5" style="2" customWidth="1"/>
    <col min="13570" max="13575" width="11.875" style="2" customWidth="1"/>
    <col min="13576" max="13824" width="11.5" style="2"/>
    <col min="13825" max="13825" width="12.5" style="2" customWidth="1"/>
    <col min="13826" max="13831" width="11.875" style="2" customWidth="1"/>
    <col min="13832" max="14080" width="11.5" style="2"/>
    <col min="14081" max="14081" width="12.5" style="2" customWidth="1"/>
    <col min="14082" max="14087" width="11.875" style="2" customWidth="1"/>
    <col min="14088" max="14336" width="11.5" style="2"/>
    <col min="14337" max="14337" width="12.5" style="2" customWidth="1"/>
    <col min="14338" max="14343" width="11.875" style="2" customWidth="1"/>
    <col min="14344" max="14592" width="11.5" style="2"/>
    <col min="14593" max="14593" width="12.5" style="2" customWidth="1"/>
    <col min="14594" max="14599" width="11.875" style="2" customWidth="1"/>
    <col min="14600" max="14848" width="11.5" style="2"/>
    <col min="14849" max="14849" width="12.5" style="2" customWidth="1"/>
    <col min="14850" max="14855" width="11.875" style="2" customWidth="1"/>
    <col min="14856" max="15104" width="11.5" style="2"/>
    <col min="15105" max="15105" width="12.5" style="2" customWidth="1"/>
    <col min="15106" max="15111" width="11.875" style="2" customWidth="1"/>
    <col min="15112" max="15360" width="11.5" style="2"/>
    <col min="15361" max="15361" width="12.5" style="2" customWidth="1"/>
    <col min="15362" max="15367" width="11.875" style="2" customWidth="1"/>
    <col min="15368" max="15616" width="11.5" style="2"/>
    <col min="15617" max="15617" width="12.5" style="2" customWidth="1"/>
    <col min="15618" max="15623" width="11.875" style="2" customWidth="1"/>
    <col min="15624" max="15872" width="11.5" style="2"/>
    <col min="15873" max="15873" width="12.5" style="2" customWidth="1"/>
    <col min="15874" max="15879" width="11.875" style="2" customWidth="1"/>
    <col min="15880" max="16128" width="11.5" style="2"/>
    <col min="16129" max="16129" width="12.5" style="2" customWidth="1"/>
    <col min="16130" max="16135" width="11.875" style="2" customWidth="1"/>
    <col min="16136" max="16384" width="11.5" style="2"/>
  </cols>
  <sheetData>
    <row r="1" spans="1:7" ht="18.75" customHeight="1" thickBot="1" x14ac:dyDescent="0.2">
      <c r="A1" s="424" t="s">
        <v>221</v>
      </c>
      <c r="B1" s="424"/>
      <c r="C1" s="424"/>
      <c r="D1" s="424"/>
      <c r="E1" s="120"/>
      <c r="F1" s="120"/>
      <c r="G1" s="120"/>
    </row>
    <row r="2" spans="1:7" s="4" customFormat="1" ht="18.75" customHeight="1" x14ac:dyDescent="0.15">
      <c r="A2" s="417" t="s">
        <v>1</v>
      </c>
      <c r="B2" s="425" t="s">
        <v>2</v>
      </c>
      <c r="C2" s="421" t="s">
        <v>83</v>
      </c>
      <c r="D2" s="421"/>
      <c r="E2" s="421"/>
      <c r="F2" s="421" t="s">
        <v>4</v>
      </c>
      <c r="G2" s="422"/>
    </row>
    <row r="3" spans="1:7" s="4" customFormat="1" ht="18.75" customHeight="1" thickBot="1" x14ac:dyDescent="0.2">
      <c r="A3" s="418"/>
      <c r="B3" s="420"/>
      <c r="C3" s="141" t="s">
        <v>5</v>
      </c>
      <c r="D3" s="141" t="s">
        <v>6</v>
      </c>
      <c r="E3" s="137" t="s">
        <v>7</v>
      </c>
      <c r="F3" s="141" t="s">
        <v>8</v>
      </c>
      <c r="G3" s="110" t="s">
        <v>219</v>
      </c>
    </row>
    <row r="4" spans="1:7" ht="18.75" customHeight="1" thickTop="1" x14ac:dyDescent="0.15">
      <c r="A4" s="5" t="s">
        <v>62</v>
      </c>
      <c r="B4" s="84">
        <v>22299</v>
      </c>
      <c r="C4" s="85">
        <v>35166</v>
      </c>
      <c r="D4" s="85">
        <v>33210</v>
      </c>
      <c r="E4" s="86">
        <v>68376</v>
      </c>
      <c r="F4" s="87">
        <v>556</v>
      </c>
      <c r="G4" s="101">
        <v>0.81981716307873775</v>
      </c>
    </row>
    <row r="5" spans="1:7" ht="18.75" customHeight="1" x14ac:dyDescent="0.15">
      <c r="A5" s="5" t="s">
        <v>63</v>
      </c>
      <c r="B5" s="84">
        <v>22756</v>
      </c>
      <c r="C5" s="85">
        <v>35462</v>
      </c>
      <c r="D5" s="85">
        <v>33325</v>
      </c>
      <c r="E5" s="86">
        <v>68787</v>
      </c>
      <c r="F5" s="87">
        <v>411</v>
      </c>
      <c r="G5" s="101">
        <v>0.60108810108810107</v>
      </c>
    </row>
    <row r="6" spans="1:7" ht="18.75" customHeight="1" x14ac:dyDescent="0.15">
      <c r="A6" s="5" t="s">
        <v>64</v>
      </c>
      <c r="B6" s="84">
        <v>23490</v>
      </c>
      <c r="C6" s="85">
        <v>36002</v>
      </c>
      <c r="D6" s="85">
        <v>33529</v>
      </c>
      <c r="E6" s="86">
        <v>69531</v>
      </c>
      <c r="F6" s="87">
        <v>744</v>
      </c>
      <c r="G6" s="101">
        <v>1.0815997208774912</v>
      </c>
    </row>
    <row r="7" spans="1:7" ht="18.75" customHeight="1" x14ac:dyDescent="0.15">
      <c r="A7" s="67" t="s">
        <v>65</v>
      </c>
      <c r="B7" s="88">
        <v>24269</v>
      </c>
      <c r="C7" s="89">
        <v>36595</v>
      </c>
      <c r="D7" s="89">
        <v>33856</v>
      </c>
      <c r="E7" s="90">
        <v>70451</v>
      </c>
      <c r="F7" s="91">
        <v>920</v>
      </c>
      <c r="G7" s="102">
        <v>1.3231508248119543</v>
      </c>
    </row>
    <row r="8" spans="1:7" ht="18.75" customHeight="1" x14ac:dyDescent="0.15">
      <c r="A8" s="5" t="s">
        <v>196</v>
      </c>
      <c r="B8" s="84">
        <v>24932</v>
      </c>
      <c r="C8" s="85">
        <v>37335</v>
      </c>
      <c r="D8" s="85">
        <v>34358</v>
      </c>
      <c r="E8" s="86">
        <v>71693</v>
      </c>
      <c r="F8" s="87">
        <v>1242</v>
      </c>
      <c r="G8" s="101">
        <v>1.762927424734922</v>
      </c>
    </row>
    <row r="9" spans="1:7" ht="18.75" customHeight="1" x14ac:dyDescent="0.15">
      <c r="A9" s="67" t="s">
        <v>66</v>
      </c>
      <c r="B9" s="92">
        <v>25442</v>
      </c>
      <c r="C9" s="91">
        <v>37765</v>
      </c>
      <c r="D9" s="91">
        <v>34702</v>
      </c>
      <c r="E9" s="93">
        <v>72467</v>
      </c>
      <c r="F9" s="91">
        <v>774</v>
      </c>
      <c r="G9" s="101">
        <v>1.0796033085517414</v>
      </c>
    </row>
    <row r="10" spans="1:7" ht="18.75" customHeight="1" x14ac:dyDescent="0.15">
      <c r="A10" s="67" t="s">
        <v>67</v>
      </c>
      <c r="B10" s="92">
        <v>25807</v>
      </c>
      <c r="C10" s="91">
        <v>38004</v>
      </c>
      <c r="D10" s="91">
        <v>35009</v>
      </c>
      <c r="E10" s="93">
        <v>73013</v>
      </c>
      <c r="F10" s="91">
        <v>546</v>
      </c>
      <c r="G10" s="101">
        <v>0.75344639629072552</v>
      </c>
    </row>
    <row r="11" spans="1:7" ht="18.75" customHeight="1" x14ac:dyDescent="0.15">
      <c r="A11" s="67" t="s">
        <v>68</v>
      </c>
      <c r="B11" s="92">
        <v>25929</v>
      </c>
      <c r="C11" s="91">
        <v>37975</v>
      </c>
      <c r="D11" s="91">
        <v>35219</v>
      </c>
      <c r="E11" s="93">
        <v>73194</v>
      </c>
      <c r="F11" s="94">
        <v>181</v>
      </c>
      <c r="G11" s="101">
        <v>0.24790105871557119</v>
      </c>
    </row>
    <row r="12" spans="1:7" ht="18.75" customHeight="1" x14ac:dyDescent="0.15">
      <c r="A12" s="67" t="s">
        <v>69</v>
      </c>
      <c r="B12" s="92">
        <v>26055</v>
      </c>
      <c r="C12" s="91">
        <v>37987</v>
      </c>
      <c r="D12" s="91">
        <v>35633</v>
      </c>
      <c r="E12" s="93">
        <v>73620</v>
      </c>
      <c r="F12" s="91">
        <v>426</v>
      </c>
      <c r="G12" s="101">
        <v>0.58201491925567672</v>
      </c>
    </row>
    <row r="13" spans="1:7" ht="18.75" customHeight="1" x14ac:dyDescent="0.15">
      <c r="A13" s="67" t="s">
        <v>70</v>
      </c>
      <c r="B13" s="92">
        <v>26637</v>
      </c>
      <c r="C13" s="91">
        <v>38417</v>
      </c>
      <c r="D13" s="91">
        <v>36134</v>
      </c>
      <c r="E13" s="93">
        <v>74551</v>
      </c>
      <c r="F13" s="91">
        <v>931</v>
      </c>
      <c r="G13" s="101">
        <v>1.2646020103232818</v>
      </c>
    </row>
    <row r="14" spans="1:7" ht="18.75" customHeight="1" x14ac:dyDescent="0.15">
      <c r="A14" s="67" t="s">
        <v>71</v>
      </c>
      <c r="B14" s="92">
        <v>27122</v>
      </c>
      <c r="C14" s="91">
        <v>38769</v>
      </c>
      <c r="D14" s="91">
        <v>36437</v>
      </c>
      <c r="E14" s="93">
        <v>75206</v>
      </c>
      <c r="F14" s="91">
        <v>655</v>
      </c>
      <c r="G14" s="101">
        <v>0.87859317782457647</v>
      </c>
    </row>
    <row r="15" spans="1:7" ht="18.75" customHeight="1" x14ac:dyDescent="0.15">
      <c r="A15" s="67" t="s">
        <v>72</v>
      </c>
      <c r="B15" s="92">
        <v>27420</v>
      </c>
      <c r="C15" s="91">
        <v>38790</v>
      </c>
      <c r="D15" s="91">
        <v>36724</v>
      </c>
      <c r="E15" s="93">
        <v>75514</v>
      </c>
      <c r="F15" s="91">
        <v>308</v>
      </c>
      <c r="G15" s="101">
        <v>0.40954179187830764</v>
      </c>
    </row>
    <row r="16" spans="1:7" ht="18.75" customHeight="1" x14ac:dyDescent="0.15">
      <c r="A16" s="67" t="s">
        <v>73</v>
      </c>
      <c r="B16" s="92">
        <v>28013</v>
      </c>
      <c r="C16" s="91">
        <v>39174</v>
      </c>
      <c r="D16" s="91">
        <v>37059</v>
      </c>
      <c r="E16" s="93">
        <v>76233</v>
      </c>
      <c r="F16" s="91">
        <v>719</v>
      </c>
      <c r="G16" s="101">
        <v>0.95214132478745661</v>
      </c>
    </row>
    <row r="17" spans="1:7" ht="18.75" customHeight="1" x14ac:dyDescent="0.15">
      <c r="A17" s="25" t="s">
        <v>197</v>
      </c>
      <c r="B17" s="95">
        <v>28477</v>
      </c>
      <c r="C17" s="96">
        <v>39336</v>
      </c>
      <c r="D17" s="96">
        <v>37369</v>
      </c>
      <c r="E17" s="97">
        <v>76705</v>
      </c>
      <c r="F17" s="96">
        <v>472</v>
      </c>
      <c r="G17" s="101">
        <v>0.61915443443128304</v>
      </c>
    </row>
    <row r="18" spans="1:7" ht="18.75" customHeight="1" x14ac:dyDescent="0.15">
      <c r="A18" s="25" t="s">
        <v>74</v>
      </c>
      <c r="B18" s="95">
        <v>29100</v>
      </c>
      <c r="C18" s="96">
        <v>39715</v>
      </c>
      <c r="D18" s="96">
        <v>37855</v>
      </c>
      <c r="E18" s="97">
        <v>77570</v>
      </c>
      <c r="F18" s="96">
        <v>865</v>
      </c>
      <c r="G18" s="101">
        <v>1.1276970210546899</v>
      </c>
    </row>
    <row r="19" spans="1:7" ht="18.75" customHeight="1" x14ac:dyDescent="0.15">
      <c r="A19" s="25" t="s">
        <v>198</v>
      </c>
      <c r="B19" s="97">
        <v>29838</v>
      </c>
      <c r="C19" s="96">
        <v>40156</v>
      </c>
      <c r="D19" s="96">
        <v>38306</v>
      </c>
      <c r="E19" s="97">
        <v>78462</v>
      </c>
      <c r="F19" s="96">
        <v>892</v>
      </c>
      <c r="G19" s="101">
        <v>1.1499290963001161</v>
      </c>
    </row>
    <row r="20" spans="1:7" ht="18.75" customHeight="1" x14ac:dyDescent="0.15">
      <c r="A20" s="25" t="s">
        <v>75</v>
      </c>
      <c r="B20" s="97">
        <v>31006</v>
      </c>
      <c r="C20" s="96">
        <v>41101</v>
      </c>
      <c r="D20" s="96">
        <v>38914</v>
      </c>
      <c r="E20" s="97">
        <v>80015</v>
      </c>
      <c r="F20" s="96">
        <v>1553</v>
      </c>
      <c r="G20" s="101">
        <v>1.9793020825367693</v>
      </c>
    </row>
    <row r="21" spans="1:7" ht="18.75" customHeight="1" x14ac:dyDescent="0.15">
      <c r="A21" s="25" t="s">
        <v>76</v>
      </c>
      <c r="B21" s="97">
        <v>32044</v>
      </c>
      <c r="C21" s="96">
        <v>42063</v>
      </c>
      <c r="D21" s="96">
        <v>39590</v>
      </c>
      <c r="E21" s="97">
        <v>81653</v>
      </c>
      <c r="F21" s="96">
        <v>1638</v>
      </c>
      <c r="G21" s="101">
        <v>2.0471161657189278</v>
      </c>
    </row>
    <row r="22" spans="1:7" ht="18.75" customHeight="1" x14ac:dyDescent="0.15">
      <c r="A22" s="25" t="s">
        <v>77</v>
      </c>
      <c r="B22" s="97">
        <v>32955</v>
      </c>
      <c r="C22" s="96">
        <v>42774</v>
      </c>
      <c r="D22" s="96">
        <v>40202</v>
      </c>
      <c r="E22" s="97">
        <v>82976</v>
      </c>
      <c r="F22" s="96">
        <v>1323</v>
      </c>
      <c r="G22" s="101">
        <v>1.6202711474165064</v>
      </c>
    </row>
    <row r="23" spans="1:7" ht="18.75" customHeight="1" x14ac:dyDescent="0.15">
      <c r="A23" s="25" t="s">
        <v>78</v>
      </c>
      <c r="B23" s="97">
        <v>33782</v>
      </c>
      <c r="C23" s="96">
        <v>43456</v>
      </c>
      <c r="D23" s="96">
        <v>40650</v>
      </c>
      <c r="E23" s="97">
        <v>84106</v>
      </c>
      <c r="F23" s="96">
        <v>1130</v>
      </c>
      <c r="G23" s="101">
        <v>1.361839568067875</v>
      </c>
    </row>
    <row r="24" spans="1:7" ht="18.75" customHeight="1" x14ac:dyDescent="0.15">
      <c r="A24" s="25" t="s">
        <v>79</v>
      </c>
      <c r="B24" s="97">
        <v>34148</v>
      </c>
      <c r="C24" s="96">
        <v>43802</v>
      </c>
      <c r="D24" s="96">
        <v>40918</v>
      </c>
      <c r="E24" s="97">
        <v>84720</v>
      </c>
      <c r="F24" s="96">
        <v>614</v>
      </c>
      <c r="G24" s="101">
        <v>0.73003115116638528</v>
      </c>
    </row>
    <row r="25" spans="1:7" ht="18.75" customHeight="1" x14ac:dyDescent="0.15">
      <c r="A25" s="25" t="s">
        <v>80</v>
      </c>
      <c r="B25" s="97">
        <v>34341</v>
      </c>
      <c r="C25" s="96">
        <v>44053</v>
      </c>
      <c r="D25" s="96">
        <v>41337</v>
      </c>
      <c r="E25" s="97">
        <v>85390</v>
      </c>
      <c r="F25" s="96">
        <v>670</v>
      </c>
      <c r="G25" s="101">
        <v>0.79084041548630779</v>
      </c>
    </row>
    <row r="26" spans="1:7" ht="18.75" customHeight="1" x14ac:dyDescent="0.15">
      <c r="A26" s="25" t="s">
        <v>81</v>
      </c>
      <c r="B26" s="97">
        <v>34723</v>
      </c>
      <c r="C26" s="96">
        <v>44256</v>
      </c>
      <c r="D26" s="96">
        <v>41745</v>
      </c>
      <c r="E26" s="97">
        <v>86001</v>
      </c>
      <c r="F26" s="96">
        <v>611</v>
      </c>
      <c r="G26" s="101">
        <v>0.71554046141234329</v>
      </c>
    </row>
    <row r="27" spans="1:7" ht="18.75" customHeight="1" x14ac:dyDescent="0.15">
      <c r="A27" s="25" t="s">
        <v>84</v>
      </c>
      <c r="B27" s="97">
        <v>35239</v>
      </c>
      <c r="C27" s="96">
        <v>44722</v>
      </c>
      <c r="D27" s="96">
        <v>42293</v>
      </c>
      <c r="E27" s="97">
        <v>87015</v>
      </c>
      <c r="F27" s="96">
        <v>1014</v>
      </c>
      <c r="G27" s="101">
        <v>1.1790560574877036</v>
      </c>
    </row>
    <row r="28" spans="1:7" ht="18.75" customHeight="1" x14ac:dyDescent="0.15">
      <c r="A28" s="25" t="s">
        <v>90</v>
      </c>
      <c r="B28" s="97">
        <v>35746</v>
      </c>
      <c r="C28" s="96">
        <v>45111</v>
      </c>
      <c r="D28" s="96">
        <v>42725</v>
      </c>
      <c r="E28" s="97">
        <v>87836</v>
      </c>
      <c r="F28" s="96">
        <v>821</v>
      </c>
      <c r="G28" s="101">
        <v>0.94351548583577538</v>
      </c>
    </row>
    <row r="29" spans="1:7" ht="18.75" customHeight="1" x14ac:dyDescent="0.15">
      <c r="A29" s="67" t="s">
        <v>104</v>
      </c>
      <c r="B29" s="93">
        <v>36188</v>
      </c>
      <c r="C29" s="91">
        <v>45367</v>
      </c>
      <c r="D29" s="91">
        <v>43183</v>
      </c>
      <c r="E29" s="93">
        <v>88550</v>
      </c>
      <c r="F29" s="91">
        <v>714</v>
      </c>
      <c r="G29" s="102">
        <v>0.81287854638189361</v>
      </c>
    </row>
    <row r="30" spans="1:7" ht="18.75" customHeight="1" x14ac:dyDescent="0.15">
      <c r="A30" s="25" t="s">
        <v>105</v>
      </c>
      <c r="B30" s="95">
        <v>36827</v>
      </c>
      <c r="C30" s="98">
        <v>45849</v>
      </c>
      <c r="D30" s="96">
        <v>43574</v>
      </c>
      <c r="E30" s="97">
        <v>89423</v>
      </c>
      <c r="F30" s="99">
        <v>873</v>
      </c>
      <c r="G30" s="103">
        <v>0.98588368153585504</v>
      </c>
    </row>
    <row r="31" spans="1:7" ht="18.75" customHeight="1" x14ac:dyDescent="0.15">
      <c r="A31" s="74" t="s">
        <v>10</v>
      </c>
      <c r="B31" s="95">
        <v>37299</v>
      </c>
      <c r="C31" s="96">
        <v>46175</v>
      </c>
      <c r="D31" s="96">
        <v>43985</v>
      </c>
      <c r="E31" s="97">
        <v>90160</v>
      </c>
      <c r="F31" s="96">
        <f>E31-E30</f>
        <v>737</v>
      </c>
      <c r="G31" s="103">
        <f>E31/E30*100-100</f>
        <v>0.82417275197657602</v>
      </c>
    </row>
    <row r="32" spans="1:7" ht="18.75" customHeight="1" x14ac:dyDescent="0.15">
      <c r="A32" s="25" t="s">
        <v>11</v>
      </c>
      <c r="B32" s="96">
        <v>38052</v>
      </c>
      <c r="C32" s="96">
        <v>46790</v>
      </c>
      <c r="D32" s="96">
        <v>44594</v>
      </c>
      <c r="E32" s="96">
        <v>91384</v>
      </c>
      <c r="F32" s="96">
        <v>1224</v>
      </c>
      <c r="G32" s="103">
        <f t="shared" ref="G32:G33" si="0">E32/E31*100-100</f>
        <v>1.3575865128660212</v>
      </c>
    </row>
    <row r="33" spans="1:7" ht="18.75" customHeight="1" x14ac:dyDescent="0.15">
      <c r="A33" s="25" t="s">
        <v>12</v>
      </c>
      <c r="B33" s="100">
        <v>38608</v>
      </c>
      <c r="C33" s="100">
        <v>47041</v>
      </c>
      <c r="D33" s="100">
        <v>44911</v>
      </c>
      <c r="E33" s="100">
        <v>91952</v>
      </c>
      <c r="F33" s="100">
        <v>568</v>
      </c>
      <c r="G33" s="103">
        <f t="shared" si="0"/>
        <v>0.62155300709095229</v>
      </c>
    </row>
    <row r="34" spans="1:7" ht="18.75" customHeight="1" x14ac:dyDescent="0.15">
      <c r="A34" s="25" t="s">
        <v>13</v>
      </c>
      <c r="B34" s="208">
        <v>39111</v>
      </c>
      <c r="C34" s="100">
        <v>47242</v>
      </c>
      <c r="D34" s="100">
        <v>45172</v>
      </c>
      <c r="E34" s="100">
        <v>92414</v>
      </c>
      <c r="F34" s="100">
        <v>462</v>
      </c>
      <c r="G34" s="103">
        <v>0.5</v>
      </c>
    </row>
    <row r="35" spans="1:7" s="120" customFormat="1" ht="18.75" customHeight="1" x14ac:dyDescent="0.15">
      <c r="A35" s="67" t="s">
        <v>451</v>
      </c>
      <c r="B35" s="209">
        <v>39514</v>
      </c>
      <c r="C35" s="94">
        <v>47361</v>
      </c>
      <c r="D35" s="94">
        <v>45309</v>
      </c>
      <c r="E35" s="94">
        <v>92670</v>
      </c>
      <c r="F35" s="94">
        <v>256</v>
      </c>
      <c r="G35" s="210">
        <v>0.3</v>
      </c>
    </row>
    <row r="36" spans="1:7" s="120" customFormat="1" ht="18.75" customHeight="1" x14ac:dyDescent="0.15">
      <c r="A36" s="25" t="s">
        <v>64</v>
      </c>
      <c r="B36" s="222">
        <v>39891</v>
      </c>
      <c r="C36" s="223">
        <v>47458</v>
      </c>
      <c r="D36" s="223">
        <v>45423</v>
      </c>
      <c r="E36" s="223">
        <v>92881</v>
      </c>
      <c r="F36" s="223">
        <v>211</v>
      </c>
      <c r="G36" s="221">
        <v>0.2</v>
      </c>
    </row>
    <row r="37" spans="1:7" s="120" customFormat="1" ht="18.75" customHeight="1" thickBot="1" x14ac:dyDescent="0.2">
      <c r="A37" s="13" t="s">
        <v>65</v>
      </c>
      <c r="B37" s="225">
        <v>39893</v>
      </c>
      <c r="C37" s="224">
        <v>47199</v>
      </c>
      <c r="D37" s="224">
        <v>45495</v>
      </c>
      <c r="E37" s="224">
        <v>92694</v>
      </c>
      <c r="F37" s="371" t="s">
        <v>479</v>
      </c>
      <c r="G37" s="372" t="s">
        <v>480</v>
      </c>
    </row>
    <row r="38" spans="1:7" ht="18.75" customHeight="1" x14ac:dyDescent="0.15">
      <c r="A38" s="138" t="s">
        <v>85</v>
      </c>
      <c r="B38" s="120"/>
      <c r="C38" s="120"/>
      <c r="D38" s="120"/>
      <c r="E38" s="120"/>
      <c r="F38" s="108"/>
      <c r="G38" s="108" t="s">
        <v>82</v>
      </c>
    </row>
    <row r="39" spans="1:7" ht="18.75" customHeight="1" x14ac:dyDescent="0.15">
      <c r="A39" s="138" t="s">
        <v>217</v>
      </c>
      <c r="B39" s="138"/>
      <c r="C39" s="138"/>
      <c r="D39" s="138"/>
      <c r="E39" s="120"/>
      <c r="F39" s="120"/>
      <c r="G39" s="120"/>
    </row>
    <row r="40" spans="1:7" ht="18.75" customHeight="1" x14ac:dyDescent="0.15">
      <c r="A40" s="423" t="s">
        <v>207</v>
      </c>
      <c r="B40" s="423"/>
      <c r="C40" s="423"/>
      <c r="D40" s="423"/>
      <c r="E40" s="120"/>
      <c r="F40" s="120"/>
      <c r="G40" s="120"/>
    </row>
  </sheetData>
  <mergeCells count="6">
    <mergeCell ref="F2:G2"/>
    <mergeCell ref="A40:D40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7"/>
  <sheetViews>
    <sheetView view="pageBreakPreview" zoomScaleNormal="100" zoomScaleSheetLayoutView="100" workbookViewId="0">
      <selection activeCell="E43" sqref="E43"/>
    </sheetView>
  </sheetViews>
  <sheetFormatPr defaultRowHeight="15" customHeight="1" x14ac:dyDescent="0.15"/>
  <cols>
    <col min="1" max="1" width="11.875" style="183" customWidth="1"/>
    <col min="2" max="5" width="7.75" style="169" customWidth="1"/>
    <col min="6" max="6" width="11.75" style="169" customWidth="1"/>
    <col min="7" max="9" width="7.75" style="169" customWidth="1"/>
    <col min="10" max="10" width="7.75" style="168" customWidth="1"/>
    <col min="11" max="11" width="8.875" style="168"/>
    <col min="12" max="158" width="8.875" style="169"/>
    <col min="159" max="159" width="11.875" style="169" customWidth="1"/>
    <col min="160" max="163" width="7.75" style="169" customWidth="1"/>
    <col min="164" max="164" width="11.75" style="169" customWidth="1"/>
    <col min="165" max="168" width="7.75" style="169" customWidth="1"/>
    <col min="169" max="169" width="11.875" style="169" customWidth="1"/>
    <col min="170" max="173" width="7.75" style="169" customWidth="1"/>
    <col min="174" max="174" width="11.75" style="169" customWidth="1"/>
    <col min="175" max="178" width="7.75" style="169" customWidth="1"/>
    <col min="179" max="179" width="11.875" style="169" customWidth="1"/>
    <col min="180" max="183" width="7.75" style="169" customWidth="1"/>
    <col min="184" max="184" width="11.75" style="169" customWidth="1"/>
    <col min="185" max="188" width="7.75" style="169" customWidth="1"/>
    <col min="189" max="189" width="11.875" style="169" customWidth="1"/>
    <col min="190" max="193" width="7.75" style="169" customWidth="1"/>
    <col min="194" max="194" width="11.75" style="169" customWidth="1"/>
    <col min="195" max="198" width="7.75" style="169" customWidth="1"/>
    <col min="199" max="199" width="11.875" style="169" customWidth="1"/>
    <col min="200" max="203" width="7.75" style="169" customWidth="1"/>
    <col min="204" max="204" width="8.875" style="169" customWidth="1"/>
    <col min="205" max="256" width="8.875" style="169"/>
    <col min="257" max="257" width="11.875" style="169" customWidth="1"/>
    <col min="258" max="261" width="7.75" style="169" customWidth="1"/>
    <col min="262" max="262" width="11.75" style="169" customWidth="1"/>
    <col min="263" max="266" width="7.75" style="169" customWidth="1"/>
    <col min="267" max="414" width="8.875" style="169"/>
    <col min="415" max="415" width="11.875" style="169" customWidth="1"/>
    <col min="416" max="419" width="7.75" style="169" customWidth="1"/>
    <col min="420" max="420" width="11.75" style="169" customWidth="1"/>
    <col min="421" max="424" width="7.75" style="169" customWidth="1"/>
    <col min="425" max="425" width="11.875" style="169" customWidth="1"/>
    <col min="426" max="429" width="7.75" style="169" customWidth="1"/>
    <col min="430" max="430" width="11.75" style="169" customWidth="1"/>
    <col min="431" max="434" width="7.75" style="169" customWidth="1"/>
    <col min="435" max="435" width="11.875" style="169" customWidth="1"/>
    <col min="436" max="439" width="7.75" style="169" customWidth="1"/>
    <col min="440" max="440" width="11.75" style="169" customWidth="1"/>
    <col min="441" max="444" width="7.75" style="169" customWidth="1"/>
    <col min="445" max="445" width="11.875" style="169" customWidth="1"/>
    <col min="446" max="449" width="7.75" style="169" customWidth="1"/>
    <col min="450" max="450" width="11.75" style="169" customWidth="1"/>
    <col min="451" max="454" width="7.75" style="169" customWidth="1"/>
    <col min="455" max="455" width="11.875" style="169" customWidth="1"/>
    <col min="456" max="459" width="7.75" style="169" customWidth="1"/>
    <col min="460" max="460" width="8.875" style="169" customWidth="1"/>
    <col min="461" max="512" width="8.875" style="169"/>
    <col min="513" max="513" width="11.875" style="169" customWidth="1"/>
    <col min="514" max="517" width="7.75" style="169" customWidth="1"/>
    <col min="518" max="518" width="11.75" style="169" customWidth="1"/>
    <col min="519" max="522" width="7.75" style="169" customWidth="1"/>
    <col min="523" max="670" width="8.875" style="169"/>
    <col min="671" max="671" width="11.875" style="169" customWidth="1"/>
    <col min="672" max="675" width="7.75" style="169" customWidth="1"/>
    <col min="676" max="676" width="11.75" style="169" customWidth="1"/>
    <col min="677" max="680" width="7.75" style="169" customWidth="1"/>
    <col min="681" max="681" width="11.875" style="169" customWidth="1"/>
    <col min="682" max="685" width="7.75" style="169" customWidth="1"/>
    <col min="686" max="686" width="11.75" style="169" customWidth="1"/>
    <col min="687" max="690" width="7.75" style="169" customWidth="1"/>
    <col min="691" max="691" width="11.875" style="169" customWidth="1"/>
    <col min="692" max="695" width="7.75" style="169" customWidth="1"/>
    <col min="696" max="696" width="11.75" style="169" customWidth="1"/>
    <col min="697" max="700" width="7.75" style="169" customWidth="1"/>
    <col min="701" max="701" width="11.875" style="169" customWidth="1"/>
    <col min="702" max="705" width="7.75" style="169" customWidth="1"/>
    <col min="706" max="706" width="11.75" style="169" customWidth="1"/>
    <col min="707" max="710" width="7.75" style="169" customWidth="1"/>
    <col min="711" max="711" width="11.875" style="169" customWidth="1"/>
    <col min="712" max="715" width="7.75" style="169" customWidth="1"/>
    <col min="716" max="716" width="8.875" style="169" customWidth="1"/>
    <col min="717" max="768" width="8.875" style="169"/>
    <col min="769" max="769" width="11.875" style="169" customWidth="1"/>
    <col min="770" max="773" width="7.75" style="169" customWidth="1"/>
    <col min="774" max="774" width="11.75" style="169" customWidth="1"/>
    <col min="775" max="778" width="7.75" style="169" customWidth="1"/>
    <col min="779" max="926" width="8.875" style="169"/>
    <col min="927" max="927" width="11.875" style="169" customWidth="1"/>
    <col min="928" max="931" width="7.75" style="169" customWidth="1"/>
    <col min="932" max="932" width="11.75" style="169" customWidth="1"/>
    <col min="933" max="936" width="7.75" style="169" customWidth="1"/>
    <col min="937" max="937" width="11.875" style="169" customWidth="1"/>
    <col min="938" max="941" width="7.75" style="169" customWidth="1"/>
    <col min="942" max="942" width="11.75" style="169" customWidth="1"/>
    <col min="943" max="946" width="7.75" style="169" customWidth="1"/>
    <col min="947" max="947" width="11.875" style="169" customWidth="1"/>
    <col min="948" max="951" width="7.75" style="169" customWidth="1"/>
    <col min="952" max="952" width="11.75" style="169" customWidth="1"/>
    <col min="953" max="956" width="7.75" style="169" customWidth="1"/>
    <col min="957" max="957" width="11.875" style="169" customWidth="1"/>
    <col min="958" max="961" width="7.75" style="169" customWidth="1"/>
    <col min="962" max="962" width="11.75" style="169" customWidth="1"/>
    <col min="963" max="966" width="7.75" style="169" customWidth="1"/>
    <col min="967" max="967" width="11.875" style="169" customWidth="1"/>
    <col min="968" max="971" width="7.75" style="169" customWidth="1"/>
    <col min="972" max="972" width="8.875" style="169" customWidth="1"/>
    <col min="973" max="1024" width="8.875" style="169"/>
    <col min="1025" max="1025" width="11.875" style="169" customWidth="1"/>
    <col min="1026" max="1029" width="7.75" style="169" customWidth="1"/>
    <col min="1030" max="1030" width="11.75" style="169" customWidth="1"/>
    <col min="1031" max="1034" width="7.75" style="169" customWidth="1"/>
    <col min="1035" max="1182" width="8.875" style="169"/>
    <col min="1183" max="1183" width="11.875" style="169" customWidth="1"/>
    <col min="1184" max="1187" width="7.75" style="169" customWidth="1"/>
    <col min="1188" max="1188" width="11.75" style="169" customWidth="1"/>
    <col min="1189" max="1192" width="7.75" style="169" customWidth="1"/>
    <col min="1193" max="1193" width="11.875" style="169" customWidth="1"/>
    <col min="1194" max="1197" width="7.75" style="169" customWidth="1"/>
    <col min="1198" max="1198" width="11.75" style="169" customWidth="1"/>
    <col min="1199" max="1202" width="7.75" style="169" customWidth="1"/>
    <col min="1203" max="1203" width="11.875" style="169" customWidth="1"/>
    <col min="1204" max="1207" width="7.75" style="169" customWidth="1"/>
    <col min="1208" max="1208" width="11.75" style="169" customWidth="1"/>
    <col min="1209" max="1212" width="7.75" style="169" customWidth="1"/>
    <col min="1213" max="1213" width="11.875" style="169" customWidth="1"/>
    <col min="1214" max="1217" width="7.75" style="169" customWidth="1"/>
    <col min="1218" max="1218" width="11.75" style="169" customWidth="1"/>
    <col min="1219" max="1222" width="7.75" style="169" customWidth="1"/>
    <col min="1223" max="1223" width="11.875" style="169" customWidth="1"/>
    <col min="1224" max="1227" width="7.75" style="169" customWidth="1"/>
    <col min="1228" max="1228" width="8.875" style="169" customWidth="1"/>
    <col min="1229" max="1280" width="8.875" style="169"/>
    <col min="1281" max="1281" width="11.875" style="169" customWidth="1"/>
    <col min="1282" max="1285" width="7.75" style="169" customWidth="1"/>
    <col min="1286" max="1286" width="11.75" style="169" customWidth="1"/>
    <col min="1287" max="1290" width="7.75" style="169" customWidth="1"/>
    <col min="1291" max="1438" width="8.875" style="169"/>
    <col min="1439" max="1439" width="11.875" style="169" customWidth="1"/>
    <col min="1440" max="1443" width="7.75" style="169" customWidth="1"/>
    <col min="1444" max="1444" width="11.75" style="169" customWidth="1"/>
    <col min="1445" max="1448" width="7.75" style="169" customWidth="1"/>
    <col min="1449" max="1449" width="11.875" style="169" customWidth="1"/>
    <col min="1450" max="1453" width="7.75" style="169" customWidth="1"/>
    <col min="1454" max="1454" width="11.75" style="169" customWidth="1"/>
    <col min="1455" max="1458" width="7.75" style="169" customWidth="1"/>
    <col min="1459" max="1459" width="11.875" style="169" customWidth="1"/>
    <col min="1460" max="1463" width="7.75" style="169" customWidth="1"/>
    <col min="1464" max="1464" width="11.75" style="169" customWidth="1"/>
    <col min="1465" max="1468" width="7.75" style="169" customWidth="1"/>
    <col min="1469" max="1469" width="11.875" style="169" customWidth="1"/>
    <col min="1470" max="1473" width="7.75" style="169" customWidth="1"/>
    <col min="1474" max="1474" width="11.75" style="169" customWidth="1"/>
    <col min="1475" max="1478" width="7.75" style="169" customWidth="1"/>
    <col min="1479" max="1479" width="11.875" style="169" customWidth="1"/>
    <col min="1480" max="1483" width="7.75" style="169" customWidth="1"/>
    <col min="1484" max="1484" width="8.875" style="169" customWidth="1"/>
    <col min="1485" max="1536" width="8.875" style="169"/>
    <col min="1537" max="1537" width="11.875" style="169" customWidth="1"/>
    <col min="1538" max="1541" width="7.75" style="169" customWidth="1"/>
    <col min="1542" max="1542" width="11.75" style="169" customWidth="1"/>
    <col min="1543" max="1546" width="7.75" style="169" customWidth="1"/>
    <col min="1547" max="1694" width="8.875" style="169"/>
    <col min="1695" max="1695" width="11.875" style="169" customWidth="1"/>
    <col min="1696" max="1699" width="7.75" style="169" customWidth="1"/>
    <col min="1700" max="1700" width="11.75" style="169" customWidth="1"/>
    <col min="1701" max="1704" width="7.75" style="169" customWidth="1"/>
    <col min="1705" max="1705" width="11.875" style="169" customWidth="1"/>
    <col min="1706" max="1709" width="7.75" style="169" customWidth="1"/>
    <col min="1710" max="1710" width="11.75" style="169" customWidth="1"/>
    <col min="1711" max="1714" width="7.75" style="169" customWidth="1"/>
    <col min="1715" max="1715" width="11.875" style="169" customWidth="1"/>
    <col min="1716" max="1719" width="7.75" style="169" customWidth="1"/>
    <col min="1720" max="1720" width="11.75" style="169" customWidth="1"/>
    <col min="1721" max="1724" width="7.75" style="169" customWidth="1"/>
    <col min="1725" max="1725" width="11.875" style="169" customWidth="1"/>
    <col min="1726" max="1729" width="7.75" style="169" customWidth="1"/>
    <col min="1730" max="1730" width="11.75" style="169" customWidth="1"/>
    <col min="1731" max="1734" width="7.75" style="169" customWidth="1"/>
    <col min="1735" max="1735" width="11.875" style="169" customWidth="1"/>
    <col min="1736" max="1739" width="7.75" style="169" customWidth="1"/>
    <col min="1740" max="1740" width="8.875" style="169" customWidth="1"/>
    <col min="1741" max="1792" width="8.875" style="169"/>
    <col min="1793" max="1793" width="11.875" style="169" customWidth="1"/>
    <col min="1794" max="1797" width="7.75" style="169" customWidth="1"/>
    <col min="1798" max="1798" width="11.75" style="169" customWidth="1"/>
    <col min="1799" max="1802" width="7.75" style="169" customWidth="1"/>
    <col min="1803" max="1950" width="8.875" style="169"/>
    <col min="1951" max="1951" width="11.875" style="169" customWidth="1"/>
    <col min="1952" max="1955" width="7.75" style="169" customWidth="1"/>
    <col min="1956" max="1956" width="11.75" style="169" customWidth="1"/>
    <col min="1957" max="1960" width="7.75" style="169" customWidth="1"/>
    <col min="1961" max="1961" width="11.875" style="169" customWidth="1"/>
    <col min="1962" max="1965" width="7.75" style="169" customWidth="1"/>
    <col min="1966" max="1966" width="11.75" style="169" customWidth="1"/>
    <col min="1967" max="1970" width="7.75" style="169" customWidth="1"/>
    <col min="1971" max="1971" width="11.875" style="169" customWidth="1"/>
    <col min="1972" max="1975" width="7.75" style="169" customWidth="1"/>
    <col min="1976" max="1976" width="11.75" style="169" customWidth="1"/>
    <col min="1977" max="1980" width="7.75" style="169" customWidth="1"/>
    <col min="1981" max="1981" width="11.875" style="169" customWidth="1"/>
    <col min="1982" max="1985" width="7.75" style="169" customWidth="1"/>
    <col min="1986" max="1986" width="11.75" style="169" customWidth="1"/>
    <col min="1987" max="1990" width="7.75" style="169" customWidth="1"/>
    <col min="1991" max="1991" width="11.875" style="169" customWidth="1"/>
    <col min="1992" max="1995" width="7.75" style="169" customWidth="1"/>
    <col min="1996" max="1996" width="8.875" style="169" customWidth="1"/>
    <col min="1997" max="2048" width="8.875" style="169"/>
    <col min="2049" max="2049" width="11.875" style="169" customWidth="1"/>
    <col min="2050" max="2053" width="7.75" style="169" customWidth="1"/>
    <col min="2054" max="2054" width="11.75" style="169" customWidth="1"/>
    <col min="2055" max="2058" width="7.75" style="169" customWidth="1"/>
    <col min="2059" max="2206" width="8.875" style="169"/>
    <col min="2207" max="2207" width="11.875" style="169" customWidth="1"/>
    <col min="2208" max="2211" width="7.75" style="169" customWidth="1"/>
    <col min="2212" max="2212" width="11.75" style="169" customWidth="1"/>
    <col min="2213" max="2216" width="7.75" style="169" customWidth="1"/>
    <col min="2217" max="2217" width="11.875" style="169" customWidth="1"/>
    <col min="2218" max="2221" width="7.75" style="169" customWidth="1"/>
    <col min="2222" max="2222" width="11.75" style="169" customWidth="1"/>
    <col min="2223" max="2226" width="7.75" style="169" customWidth="1"/>
    <col min="2227" max="2227" width="11.875" style="169" customWidth="1"/>
    <col min="2228" max="2231" width="7.75" style="169" customWidth="1"/>
    <col min="2232" max="2232" width="11.75" style="169" customWidth="1"/>
    <col min="2233" max="2236" width="7.75" style="169" customWidth="1"/>
    <col min="2237" max="2237" width="11.875" style="169" customWidth="1"/>
    <col min="2238" max="2241" width="7.75" style="169" customWidth="1"/>
    <col min="2242" max="2242" width="11.75" style="169" customWidth="1"/>
    <col min="2243" max="2246" width="7.75" style="169" customWidth="1"/>
    <col min="2247" max="2247" width="11.875" style="169" customWidth="1"/>
    <col min="2248" max="2251" width="7.75" style="169" customWidth="1"/>
    <col min="2252" max="2252" width="8.875" style="169" customWidth="1"/>
    <col min="2253" max="2304" width="8.875" style="169"/>
    <col min="2305" max="2305" width="11.875" style="169" customWidth="1"/>
    <col min="2306" max="2309" width="7.75" style="169" customWidth="1"/>
    <col min="2310" max="2310" width="11.75" style="169" customWidth="1"/>
    <col min="2311" max="2314" width="7.75" style="169" customWidth="1"/>
    <col min="2315" max="2462" width="8.875" style="169"/>
    <col min="2463" max="2463" width="11.875" style="169" customWidth="1"/>
    <col min="2464" max="2467" width="7.75" style="169" customWidth="1"/>
    <col min="2468" max="2468" width="11.75" style="169" customWidth="1"/>
    <col min="2469" max="2472" width="7.75" style="169" customWidth="1"/>
    <col min="2473" max="2473" width="11.875" style="169" customWidth="1"/>
    <col min="2474" max="2477" width="7.75" style="169" customWidth="1"/>
    <col min="2478" max="2478" width="11.75" style="169" customWidth="1"/>
    <col min="2479" max="2482" width="7.75" style="169" customWidth="1"/>
    <col min="2483" max="2483" width="11.875" style="169" customWidth="1"/>
    <col min="2484" max="2487" width="7.75" style="169" customWidth="1"/>
    <col min="2488" max="2488" width="11.75" style="169" customWidth="1"/>
    <col min="2489" max="2492" width="7.75" style="169" customWidth="1"/>
    <col min="2493" max="2493" width="11.875" style="169" customWidth="1"/>
    <col min="2494" max="2497" width="7.75" style="169" customWidth="1"/>
    <col min="2498" max="2498" width="11.75" style="169" customWidth="1"/>
    <col min="2499" max="2502" width="7.75" style="169" customWidth="1"/>
    <col min="2503" max="2503" width="11.875" style="169" customWidth="1"/>
    <col min="2504" max="2507" width="7.75" style="169" customWidth="1"/>
    <col min="2508" max="2508" width="8.875" style="169" customWidth="1"/>
    <col min="2509" max="2560" width="8.875" style="169"/>
    <col min="2561" max="2561" width="11.875" style="169" customWidth="1"/>
    <col min="2562" max="2565" width="7.75" style="169" customWidth="1"/>
    <col min="2566" max="2566" width="11.75" style="169" customWidth="1"/>
    <col min="2567" max="2570" width="7.75" style="169" customWidth="1"/>
    <col min="2571" max="2718" width="8.875" style="169"/>
    <col min="2719" max="2719" width="11.875" style="169" customWidth="1"/>
    <col min="2720" max="2723" width="7.75" style="169" customWidth="1"/>
    <col min="2724" max="2724" width="11.75" style="169" customWidth="1"/>
    <col min="2725" max="2728" width="7.75" style="169" customWidth="1"/>
    <col min="2729" max="2729" width="11.875" style="169" customWidth="1"/>
    <col min="2730" max="2733" width="7.75" style="169" customWidth="1"/>
    <col min="2734" max="2734" width="11.75" style="169" customWidth="1"/>
    <col min="2735" max="2738" width="7.75" style="169" customWidth="1"/>
    <col min="2739" max="2739" width="11.875" style="169" customWidth="1"/>
    <col min="2740" max="2743" width="7.75" style="169" customWidth="1"/>
    <col min="2744" max="2744" width="11.75" style="169" customWidth="1"/>
    <col min="2745" max="2748" width="7.75" style="169" customWidth="1"/>
    <col min="2749" max="2749" width="11.875" style="169" customWidth="1"/>
    <col min="2750" max="2753" width="7.75" style="169" customWidth="1"/>
    <col min="2754" max="2754" width="11.75" style="169" customWidth="1"/>
    <col min="2755" max="2758" width="7.75" style="169" customWidth="1"/>
    <col min="2759" max="2759" width="11.875" style="169" customWidth="1"/>
    <col min="2760" max="2763" width="7.75" style="169" customWidth="1"/>
    <col min="2764" max="2764" width="8.875" style="169" customWidth="1"/>
    <col min="2765" max="2816" width="8.875" style="169"/>
    <col min="2817" max="2817" width="11.875" style="169" customWidth="1"/>
    <col min="2818" max="2821" width="7.75" style="169" customWidth="1"/>
    <col min="2822" max="2822" width="11.75" style="169" customWidth="1"/>
    <col min="2823" max="2826" width="7.75" style="169" customWidth="1"/>
    <col min="2827" max="2974" width="8.875" style="169"/>
    <col min="2975" max="2975" width="11.875" style="169" customWidth="1"/>
    <col min="2976" max="2979" width="7.75" style="169" customWidth="1"/>
    <col min="2980" max="2980" width="11.75" style="169" customWidth="1"/>
    <col min="2981" max="2984" width="7.75" style="169" customWidth="1"/>
    <col min="2985" max="2985" width="11.875" style="169" customWidth="1"/>
    <col min="2986" max="2989" width="7.75" style="169" customWidth="1"/>
    <col min="2990" max="2990" width="11.75" style="169" customWidth="1"/>
    <col min="2991" max="2994" width="7.75" style="169" customWidth="1"/>
    <col min="2995" max="2995" width="11.875" style="169" customWidth="1"/>
    <col min="2996" max="2999" width="7.75" style="169" customWidth="1"/>
    <col min="3000" max="3000" width="11.75" style="169" customWidth="1"/>
    <col min="3001" max="3004" width="7.75" style="169" customWidth="1"/>
    <col min="3005" max="3005" width="11.875" style="169" customWidth="1"/>
    <col min="3006" max="3009" width="7.75" style="169" customWidth="1"/>
    <col min="3010" max="3010" width="11.75" style="169" customWidth="1"/>
    <col min="3011" max="3014" width="7.75" style="169" customWidth="1"/>
    <col min="3015" max="3015" width="11.875" style="169" customWidth="1"/>
    <col min="3016" max="3019" width="7.75" style="169" customWidth="1"/>
    <col min="3020" max="3020" width="8.875" style="169" customWidth="1"/>
    <col min="3021" max="3072" width="8.875" style="169"/>
    <col min="3073" max="3073" width="11.875" style="169" customWidth="1"/>
    <col min="3074" max="3077" width="7.75" style="169" customWidth="1"/>
    <col min="3078" max="3078" width="11.75" style="169" customWidth="1"/>
    <col min="3079" max="3082" width="7.75" style="169" customWidth="1"/>
    <col min="3083" max="3230" width="8.875" style="169"/>
    <col min="3231" max="3231" width="11.875" style="169" customWidth="1"/>
    <col min="3232" max="3235" width="7.75" style="169" customWidth="1"/>
    <col min="3236" max="3236" width="11.75" style="169" customWidth="1"/>
    <col min="3237" max="3240" width="7.75" style="169" customWidth="1"/>
    <col min="3241" max="3241" width="11.875" style="169" customWidth="1"/>
    <col min="3242" max="3245" width="7.75" style="169" customWidth="1"/>
    <col min="3246" max="3246" width="11.75" style="169" customWidth="1"/>
    <col min="3247" max="3250" width="7.75" style="169" customWidth="1"/>
    <col min="3251" max="3251" width="11.875" style="169" customWidth="1"/>
    <col min="3252" max="3255" width="7.75" style="169" customWidth="1"/>
    <col min="3256" max="3256" width="11.75" style="169" customWidth="1"/>
    <col min="3257" max="3260" width="7.75" style="169" customWidth="1"/>
    <col min="3261" max="3261" width="11.875" style="169" customWidth="1"/>
    <col min="3262" max="3265" width="7.75" style="169" customWidth="1"/>
    <col min="3266" max="3266" width="11.75" style="169" customWidth="1"/>
    <col min="3267" max="3270" width="7.75" style="169" customWidth="1"/>
    <col min="3271" max="3271" width="11.875" style="169" customWidth="1"/>
    <col min="3272" max="3275" width="7.75" style="169" customWidth="1"/>
    <col min="3276" max="3276" width="8.875" style="169" customWidth="1"/>
    <col min="3277" max="3328" width="8.875" style="169"/>
    <col min="3329" max="3329" width="11.875" style="169" customWidth="1"/>
    <col min="3330" max="3333" width="7.75" style="169" customWidth="1"/>
    <col min="3334" max="3334" width="11.75" style="169" customWidth="1"/>
    <col min="3335" max="3338" width="7.75" style="169" customWidth="1"/>
    <col min="3339" max="3486" width="8.875" style="169"/>
    <col min="3487" max="3487" width="11.875" style="169" customWidth="1"/>
    <col min="3488" max="3491" width="7.75" style="169" customWidth="1"/>
    <col min="3492" max="3492" width="11.75" style="169" customWidth="1"/>
    <col min="3493" max="3496" width="7.75" style="169" customWidth="1"/>
    <col min="3497" max="3497" width="11.875" style="169" customWidth="1"/>
    <col min="3498" max="3501" width="7.75" style="169" customWidth="1"/>
    <col min="3502" max="3502" width="11.75" style="169" customWidth="1"/>
    <col min="3503" max="3506" width="7.75" style="169" customWidth="1"/>
    <col min="3507" max="3507" width="11.875" style="169" customWidth="1"/>
    <col min="3508" max="3511" width="7.75" style="169" customWidth="1"/>
    <col min="3512" max="3512" width="11.75" style="169" customWidth="1"/>
    <col min="3513" max="3516" width="7.75" style="169" customWidth="1"/>
    <col min="3517" max="3517" width="11.875" style="169" customWidth="1"/>
    <col min="3518" max="3521" width="7.75" style="169" customWidth="1"/>
    <col min="3522" max="3522" width="11.75" style="169" customWidth="1"/>
    <col min="3523" max="3526" width="7.75" style="169" customWidth="1"/>
    <col min="3527" max="3527" width="11.875" style="169" customWidth="1"/>
    <col min="3528" max="3531" width="7.75" style="169" customWidth="1"/>
    <col min="3532" max="3532" width="8.875" style="169" customWidth="1"/>
    <col min="3533" max="3584" width="8.875" style="169"/>
    <col min="3585" max="3585" width="11.875" style="169" customWidth="1"/>
    <col min="3586" max="3589" width="7.75" style="169" customWidth="1"/>
    <col min="3590" max="3590" width="11.75" style="169" customWidth="1"/>
    <col min="3591" max="3594" width="7.75" style="169" customWidth="1"/>
    <col min="3595" max="3742" width="8.875" style="169"/>
    <col min="3743" max="3743" width="11.875" style="169" customWidth="1"/>
    <col min="3744" max="3747" width="7.75" style="169" customWidth="1"/>
    <col min="3748" max="3748" width="11.75" style="169" customWidth="1"/>
    <col min="3749" max="3752" width="7.75" style="169" customWidth="1"/>
    <col min="3753" max="3753" width="11.875" style="169" customWidth="1"/>
    <col min="3754" max="3757" width="7.75" style="169" customWidth="1"/>
    <col min="3758" max="3758" width="11.75" style="169" customWidth="1"/>
    <col min="3759" max="3762" width="7.75" style="169" customWidth="1"/>
    <col min="3763" max="3763" width="11.875" style="169" customWidth="1"/>
    <col min="3764" max="3767" width="7.75" style="169" customWidth="1"/>
    <col min="3768" max="3768" width="11.75" style="169" customWidth="1"/>
    <col min="3769" max="3772" width="7.75" style="169" customWidth="1"/>
    <col min="3773" max="3773" width="11.875" style="169" customWidth="1"/>
    <col min="3774" max="3777" width="7.75" style="169" customWidth="1"/>
    <col min="3778" max="3778" width="11.75" style="169" customWidth="1"/>
    <col min="3779" max="3782" width="7.75" style="169" customWidth="1"/>
    <col min="3783" max="3783" width="11.875" style="169" customWidth="1"/>
    <col min="3784" max="3787" width="7.75" style="169" customWidth="1"/>
    <col min="3788" max="3788" width="8.875" style="169" customWidth="1"/>
    <col min="3789" max="3840" width="8.875" style="169"/>
    <col min="3841" max="3841" width="11.875" style="169" customWidth="1"/>
    <col min="3842" max="3845" width="7.75" style="169" customWidth="1"/>
    <col min="3846" max="3846" width="11.75" style="169" customWidth="1"/>
    <col min="3847" max="3850" width="7.75" style="169" customWidth="1"/>
    <col min="3851" max="3998" width="8.875" style="169"/>
    <col min="3999" max="3999" width="11.875" style="169" customWidth="1"/>
    <col min="4000" max="4003" width="7.75" style="169" customWidth="1"/>
    <col min="4004" max="4004" width="11.75" style="169" customWidth="1"/>
    <col min="4005" max="4008" width="7.75" style="169" customWidth="1"/>
    <col min="4009" max="4009" width="11.875" style="169" customWidth="1"/>
    <col min="4010" max="4013" width="7.75" style="169" customWidth="1"/>
    <col min="4014" max="4014" width="11.75" style="169" customWidth="1"/>
    <col min="4015" max="4018" width="7.75" style="169" customWidth="1"/>
    <col min="4019" max="4019" width="11.875" style="169" customWidth="1"/>
    <col min="4020" max="4023" width="7.75" style="169" customWidth="1"/>
    <col min="4024" max="4024" width="11.75" style="169" customWidth="1"/>
    <col min="4025" max="4028" width="7.75" style="169" customWidth="1"/>
    <col min="4029" max="4029" width="11.875" style="169" customWidth="1"/>
    <col min="4030" max="4033" width="7.75" style="169" customWidth="1"/>
    <col min="4034" max="4034" width="11.75" style="169" customWidth="1"/>
    <col min="4035" max="4038" width="7.75" style="169" customWidth="1"/>
    <col min="4039" max="4039" width="11.875" style="169" customWidth="1"/>
    <col min="4040" max="4043" width="7.75" style="169" customWidth="1"/>
    <col min="4044" max="4044" width="8.875" style="169" customWidth="1"/>
    <col min="4045" max="4096" width="8.875" style="169"/>
    <col min="4097" max="4097" width="11.875" style="169" customWidth="1"/>
    <col min="4098" max="4101" width="7.75" style="169" customWidth="1"/>
    <col min="4102" max="4102" width="11.75" style="169" customWidth="1"/>
    <col min="4103" max="4106" width="7.75" style="169" customWidth="1"/>
    <col min="4107" max="4254" width="8.875" style="169"/>
    <col min="4255" max="4255" width="11.875" style="169" customWidth="1"/>
    <col min="4256" max="4259" width="7.75" style="169" customWidth="1"/>
    <col min="4260" max="4260" width="11.75" style="169" customWidth="1"/>
    <col min="4261" max="4264" width="7.75" style="169" customWidth="1"/>
    <col min="4265" max="4265" width="11.875" style="169" customWidth="1"/>
    <col min="4266" max="4269" width="7.75" style="169" customWidth="1"/>
    <col min="4270" max="4270" width="11.75" style="169" customWidth="1"/>
    <col min="4271" max="4274" width="7.75" style="169" customWidth="1"/>
    <col min="4275" max="4275" width="11.875" style="169" customWidth="1"/>
    <col min="4276" max="4279" width="7.75" style="169" customWidth="1"/>
    <col min="4280" max="4280" width="11.75" style="169" customWidth="1"/>
    <col min="4281" max="4284" width="7.75" style="169" customWidth="1"/>
    <col min="4285" max="4285" width="11.875" style="169" customWidth="1"/>
    <col min="4286" max="4289" width="7.75" style="169" customWidth="1"/>
    <col min="4290" max="4290" width="11.75" style="169" customWidth="1"/>
    <col min="4291" max="4294" width="7.75" style="169" customWidth="1"/>
    <col min="4295" max="4295" width="11.875" style="169" customWidth="1"/>
    <col min="4296" max="4299" width="7.75" style="169" customWidth="1"/>
    <col min="4300" max="4300" width="8.875" style="169" customWidth="1"/>
    <col min="4301" max="4352" width="8.875" style="169"/>
    <col min="4353" max="4353" width="11.875" style="169" customWidth="1"/>
    <col min="4354" max="4357" width="7.75" style="169" customWidth="1"/>
    <col min="4358" max="4358" width="11.75" style="169" customWidth="1"/>
    <col min="4359" max="4362" width="7.75" style="169" customWidth="1"/>
    <col min="4363" max="4510" width="8.875" style="169"/>
    <col min="4511" max="4511" width="11.875" style="169" customWidth="1"/>
    <col min="4512" max="4515" width="7.75" style="169" customWidth="1"/>
    <col min="4516" max="4516" width="11.75" style="169" customWidth="1"/>
    <col min="4517" max="4520" width="7.75" style="169" customWidth="1"/>
    <col min="4521" max="4521" width="11.875" style="169" customWidth="1"/>
    <col min="4522" max="4525" width="7.75" style="169" customWidth="1"/>
    <col min="4526" max="4526" width="11.75" style="169" customWidth="1"/>
    <col min="4527" max="4530" width="7.75" style="169" customWidth="1"/>
    <col min="4531" max="4531" width="11.875" style="169" customWidth="1"/>
    <col min="4532" max="4535" width="7.75" style="169" customWidth="1"/>
    <col min="4536" max="4536" width="11.75" style="169" customWidth="1"/>
    <col min="4537" max="4540" width="7.75" style="169" customWidth="1"/>
    <col min="4541" max="4541" width="11.875" style="169" customWidth="1"/>
    <col min="4542" max="4545" width="7.75" style="169" customWidth="1"/>
    <col min="4546" max="4546" width="11.75" style="169" customWidth="1"/>
    <col min="4547" max="4550" width="7.75" style="169" customWidth="1"/>
    <col min="4551" max="4551" width="11.875" style="169" customWidth="1"/>
    <col min="4552" max="4555" width="7.75" style="169" customWidth="1"/>
    <col min="4556" max="4556" width="8.875" style="169" customWidth="1"/>
    <col min="4557" max="4608" width="8.875" style="169"/>
    <col min="4609" max="4609" width="11.875" style="169" customWidth="1"/>
    <col min="4610" max="4613" width="7.75" style="169" customWidth="1"/>
    <col min="4614" max="4614" width="11.75" style="169" customWidth="1"/>
    <col min="4615" max="4618" width="7.75" style="169" customWidth="1"/>
    <col min="4619" max="4766" width="8.875" style="169"/>
    <col min="4767" max="4767" width="11.875" style="169" customWidth="1"/>
    <col min="4768" max="4771" width="7.75" style="169" customWidth="1"/>
    <col min="4772" max="4772" width="11.75" style="169" customWidth="1"/>
    <col min="4773" max="4776" width="7.75" style="169" customWidth="1"/>
    <col min="4777" max="4777" width="11.875" style="169" customWidth="1"/>
    <col min="4778" max="4781" width="7.75" style="169" customWidth="1"/>
    <col min="4782" max="4782" width="11.75" style="169" customWidth="1"/>
    <col min="4783" max="4786" width="7.75" style="169" customWidth="1"/>
    <col min="4787" max="4787" width="11.875" style="169" customWidth="1"/>
    <col min="4788" max="4791" width="7.75" style="169" customWidth="1"/>
    <col min="4792" max="4792" width="11.75" style="169" customWidth="1"/>
    <col min="4793" max="4796" width="7.75" style="169" customWidth="1"/>
    <col min="4797" max="4797" width="11.875" style="169" customWidth="1"/>
    <col min="4798" max="4801" width="7.75" style="169" customWidth="1"/>
    <col min="4802" max="4802" width="11.75" style="169" customWidth="1"/>
    <col min="4803" max="4806" width="7.75" style="169" customWidth="1"/>
    <col min="4807" max="4807" width="11.875" style="169" customWidth="1"/>
    <col min="4808" max="4811" width="7.75" style="169" customWidth="1"/>
    <col min="4812" max="4812" width="8.875" style="169" customWidth="1"/>
    <col min="4813" max="4864" width="8.875" style="169"/>
    <col min="4865" max="4865" width="11.875" style="169" customWidth="1"/>
    <col min="4866" max="4869" width="7.75" style="169" customWidth="1"/>
    <col min="4870" max="4870" width="11.75" style="169" customWidth="1"/>
    <col min="4871" max="4874" width="7.75" style="169" customWidth="1"/>
    <col min="4875" max="5022" width="8.875" style="169"/>
    <col min="5023" max="5023" width="11.875" style="169" customWidth="1"/>
    <col min="5024" max="5027" width="7.75" style="169" customWidth="1"/>
    <col min="5028" max="5028" width="11.75" style="169" customWidth="1"/>
    <col min="5029" max="5032" width="7.75" style="169" customWidth="1"/>
    <col min="5033" max="5033" width="11.875" style="169" customWidth="1"/>
    <col min="5034" max="5037" width="7.75" style="169" customWidth="1"/>
    <col min="5038" max="5038" width="11.75" style="169" customWidth="1"/>
    <col min="5039" max="5042" width="7.75" style="169" customWidth="1"/>
    <col min="5043" max="5043" width="11.875" style="169" customWidth="1"/>
    <col min="5044" max="5047" width="7.75" style="169" customWidth="1"/>
    <col min="5048" max="5048" width="11.75" style="169" customWidth="1"/>
    <col min="5049" max="5052" width="7.75" style="169" customWidth="1"/>
    <col min="5053" max="5053" width="11.875" style="169" customWidth="1"/>
    <col min="5054" max="5057" width="7.75" style="169" customWidth="1"/>
    <col min="5058" max="5058" width="11.75" style="169" customWidth="1"/>
    <col min="5059" max="5062" width="7.75" style="169" customWidth="1"/>
    <col min="5063" max="5063" width="11.875" style="169" customWidth="1"/>
    <col min="5064" max="5067" width="7.75" style="169" customWidth="1"/>
    <col min="5068" max="5068" width="8.875" style="169" customWidth="1"/>
    <col min="5069" max="5120" width="8.875" style="169"/>
    <col min="5121" max="5121" width="11.875" style="169" customWidth="1"/>
    <col min="5122" max="5125" width="7.75" style="169" customWidth="1"/>
    <col min="5126" max="5126" width="11.75" style="169" customWidth="1"/>
    <col min="5127" max="5130" width="7.75" style="169" customWidth="1"/>
    <col min="5131" max="5278" width="8.875" style="169"/>
    <col min="5279" max="5279" width="11.875" style="169" customWidth="1"/>
    <col min="5280" max="5283" width="7.75" style="169" customWidth="1"/>
    <col min="5284" max="5284" width="11.75" style="169" customWidth="1"/>
    <col min="5285" max="5288" width="7.75" style="169" customWidth="1"/>
    <col min="5289" max="5289" width="11.875" style="169" customWidth="1"/>
    <col min="5290" max="5293" width="7.75" style="169" customWidth="1"/>
    <col min="5294" max="5294" width="11.75" style="169" customWidth="1"/>
    <col min="5295" max="5298" width="7.75" style="169" customWidth="1"/>
    <col min="5299" max="5299" width="11.875" style="169" customWidth="1"/>
    <col min="5300" max="5303" width="7.75" style="169" customWidth="1"/>
    <col min="5304" max="5304" width="11.75" style="169" customWidth="1"/>
    <col min="5305" max="5308" width="7.75" style="169" customWidth="1"/>
    <col min="5309" max="5309" width="11.875" style="169" customWidth="1"/>
    <col min="5310" max="5313" width="7.75" style="169" customWidth="1"/>
    <col min="5314" max="5314" width="11.75" style="169" customWidth="1"/>
    <col min="5315" max="5318" width="7.75" style="169" customWidth="1"/>
    <col min="5319" max="5319" width="11.875" style="169" customWidth="1"/>
    <col min="5320" max="5323" width="7.75" style="169" customWidth="1"/>
    <col min="5324" max="5324" width="8.875" style="169" customWidth="1"/>
    <col min="5325" max="5376" width="8.875" style="169"/>
    <col min="5377" max="5377" width="11.875" style="169" customWidth="1"/>
    <col min="5378" max="5381" width="7.75" style="169" customWidth="1"/>
    <col min="5382" max="5382" width="11.75" style="169" customWidth="1"/>
    <col min="5383" max="5386" width="7.75" style="169" customWidth="1"/>
    <col min="5387" max="5534" width="8.875" style="169"/>
    <col min="5535" max="5535" width="11.875" style="169" customWidth="1"/>
    <col min="5536" max="5539" width="7.75" style="169" customWidth="1"/>
    <col min="5540" max="5540" width="11.75" style="169" customWidth="1"/>
    <col min="5541" max="5544" width="7.75" style="169" customWidth="1"/>
    <col min="5545" max="5545" width="11.875" style="169" customWidth="1"/>
    <col min="5546" max="5549" width="7.75" style="169" customWidth="1"/>
    <col min="5550" max="5550" width="11.75" style="169" customWidth="1"/>
    <col min="5551" max="5554" width="7.75" style="169" customWidth="1"/>
    <col min="5555" max="5555" width="11.875" style="169" customWidth="1"/>
    <col min="5556" max="5559" width="7.75" style="169" customWidth="1"/>
    <col min="5560" max="5560" width="11.75" style="169" customWidth="1"/>
    <col min="5561" max="5564" width="7.75" style="169" customWidth="1"/>
    <col min="5565" max="5565" width="11.875" style="169" customWidth="1"/>
    <col min="5566" max="5569" width="7.75" style="169" customWidth="1"/>
    <col min="5570" max="5570" width="11.75" style="169" customWidth="1"/>
    <col min="5571" max="5574" width="7.75" style="169" customWidth="1"/>
    <col min="5575" max="5575" width="11.875" style="169" customWidth="1"/>
    <col min="5576" max="5579" width="7.75" style="169" customWidth="1"/>
    <col min="5580" max="5580" width="8.875" style="169" customWidth="1"/>
    <col min="5581" max="5632" width="8.875" style="169"/>
    <col min="5633" max="5633" width="11.875" style="169" customWidth="1"/>
    <col min="5634" max="5637" width="7.75" style="169" customWidth="1"/>
    <col min="5638" max="5638" width="11.75" style="169" customWidth="1"/>
    <col min="5639" max="5642" width="7.75" style="169" customWidth="1"/>
    <col min="5643" max="5790" width="8.875" style="169"/>
    <col min="5791" max="5791" width="11.875" style="169" customWidth="1"/>
    <col min="5792" max="5795" width="7.75" style="169" customWidth="1"/>
    <col min="5796" max="5796" width="11.75" style="169" customWidth="1"/>
    <col min="5797" max="5800" width="7.75" style="169" customWidth="1"/>
    <col min="5801" max="5801" width="11.875" style="169" customWidth="1"/>
    <col min="5802" max="5805" width="7.75" style="169" customWidth="1"/>
    <col min="5806" max="5806" width="11.75" style="169" customWidth="1"/>
    <col min="5807" max="5810" width="7.75" style="169" customWidth="1"/>
    <col min="5811" max="5811" width="11.875" style="169" customWidth="1"/>
    <col min="5812" max="5815" width="7.75" style="169" customWidth="1"/>
    <col min="5816" max="5816" width="11.75" style="169" customWidth="1"/>
    <col min="5817" max="5820" width="7.75" style="169" customWidth="1"/>
    <col min="5821" max="5821" width="11.875" style="169" customWidth="1"/>
    <col min="5822" max="5825" width="7.75" style="169" customWidth="1"/>
    <col min="5826" max="5826" width="11.75" style="169" customWidth="1"/>
    <col min="5827" max="5830" width="7.75" style="169" customWidth="1"/>
    <col min="5831" max="5831" width="11.875" style="169" customWidth="1"/>
    <col min="5832" max="5835" width="7.75" style="169" customWidth="1"/>
    <col min="5836" max="5836" width="8.875" style="169" customWidth="1"/>
    <col min="5837" max="5888" width="8.875" style="169"/>
    <col min="5889" max="5889" width="11.875" style="169" customWidth="1"/>
    <col min="5890" max="5893" width="7.75" style="169" customWidth="1"/>
    <col min="5894" max="5894" width="11.75" style="169" customWidth="1"/>
    <col min="5895" max="5898" width="7.75" style="169" customWidth="1"/>
    <col min="5899" max="6046" width="8.875" style="169"/>
    <col min="6047" max="6047" width="11.875" style="169" customWidth="1"/>
    <col min="6048" max="6051" width="7.75" style="169" customWidth="1"/>
    <col min="6052" max="6052" width="11.75" style="169" customWidth="1"/>
    <col min="6053" max="6056" width="7.75" style="169" customWidth="1"/>
    <col min="6057" max="6057" width="11.875" style="169" customWidth="1"/>
    <col min="6058" max="6061" width="7.75" style="169" customWidth="1"/>
    <col min="6062" max="6062" width="11.75" style="169" customWidth="1"/>
    <col min="6063" max="6066" width="7.75" style="169" customWidth="1"/>
    <col min="6067" max="6067" width="11.875" style="169" customWidth="1"/>
    <col min="6068" max="6071" width="7.75" style="169" customWidth="1"/>
    <col min="6072" max="6072" width="11.75" style="169" customWidth="1"/>
    <col min="6073" max="6076" width="7.75" style="169" customWidth="1"/>
    <col min="6077" max="6077" width="11.875" style="169" customWidth="1"/>
    <col min="6078" max="6081" width="7.75" style="169" customWidth="1"/>
    <col min="6082" max="6082" width="11.75" style="169" customWidth="1"/>
    <col min="6083" max="6086" width="7.75" style="169" customWidth="1"/>
    <col min="6087" max="6087" width="11.875" style="169" customWidth="1"/>
    <col min="6088" max="6091" width="7.75" style="169" customWidth="1"/>
    <col min="6092" max="6092" width="8.875" style="169" customWidth="1"/>
    <col min="6093" max="6144" width="8.875" style="169"/>
    <col min="6145" max="6145" width="11.875" style="169" customWidth="1"/>
    <col min="6146" max="6149" width="7.75" style="169" customWidth="1"/>
    <col min="6150" max="6150" width="11.75" style="169" customWidth="1"/>
    <col min="6151" max="6154" width="7.75" style="169" customWidth="1"/>
    <col min="6155" max="6302" width="8.875" style="169"/>
    <col min="6303" max="6303" width="11.875" style="169" customWidth="1"/>
    <col min="6304" max="6307" width="7.75" style="169" customWidth="1"/>
    <col min="6308" max="6308" width="11.75" style="169" customWidth="1"/>
    <col min="6309" max="6312" width="7.75" style="169" customWidth="1"/>
    <col min="6313" max="6313" width="11.875" style="169" customWidth="1"/>
    <col min="6314" max="6317" width="7.75" style="169" customWidth="1"/>
    <col min="6318" max="6318" width="11.75" style="169" customWidth="1"/>
    <col min="6319" max="6322" width="7.75" style="169" customWidth="1"/>
    <col min="6323" max="6323" width="11.875" style="169" customWidth="1"/>
    <col min="6324" max="6327" width="7.75" style="169" customWidth="1"/>
    <col min="6328" max="6328" width="11.75" style="169" customWidth="1"/>
    <col min="6329" max="6332" width="7.75" style="169" customWidth="1"/>
    <col min="6333" max="6333" width="11.875" style="169" customWidth="1"/>
    <col min="6334" max="6337" width="7.75" style="169" customWidth="1"/>
    <col min="6338" max="6338" width="11.75" style="169" customWidth="1"/>
    <col min="6339" max="6342" width="7.75" style="169" customWidth="1"/>
    <col min="6343" max="6343" width="11.875" style="169" customWidth="1"/>
    <col min="6344" max="6347" width="7.75" style="169" customWidth="1"/>
    <col min="6348" max="6348" width="8.875" style="169" customWidth="1"/>
    <col min="6349" max="6400" width="8.875" style="169"/>
    <col min="6401" max="6401" width="11.875" style="169" customWidth="1"/>
    <col min="6402" max="6405" width="7.75" style="169" customWidth="1"/>
    <col min="6406" max="6406" width="11.75" style="169" customWidth="1"/>
    <col min="6407" max="6410" width="7.75" style="169" customWidth="1"/>
    <col min="6411" max="6558" width="8.875" style="169"/>
    <col min="6559" max="6559" width="11.875" style="169" customWidth="1"/>
    <col min="6560" max="6563" width="7.75" style="169" customWidth="1"/>
    <col min="6564" max="6564" width="11.75" style="169" customWidth="1"/>
    <col min="6565" max="6568" width="7.75" style="169" customWidth="1"/>
    <col min="6569" max="6569" width="11.875" style="169" customWidth="1"/>
    <col min="6570" max="6573" width="7.75" style="169" customWidth="1"/>
    <col min="6574" max="6574" width="11.75" style="169" customWidth="1"/>
    <col min="6575" max="6578" width="7.75" style="169" customWidth="1"/>
    <col min="6579" max="6579" width="11.875" style="169" customWidth="1"/>
    <col min="6580" max="6583" width="7.75" style="169" customWidth="1"/>
    <col min="6584" max="6584" width="11.75" style="169" customWidth="1"/>
    <col min="6585" max="6588" width="7.75" style="169" customWidth="1"/>
    <col min="6589" max="6589" width="11.875" style="169" customWidth="1"/>
    <col min="6590" max="6593" width="7.75" style="169" customWidth="1"/>
    <col min="6594" max="6594" width="11.75" style="169" customWidth="1"/>
    <col min="6595" max="6598" width="7.75" style="169" customWidth="1"/>
    <col min="6599" max="6599" width="11.875" style="169" customWidth="1"/>
    <col min="6600" max="6603" width="7.75" style="169" customWidth="1"/>
    <col min="6604" max="6604" width="8.875" style="169" customWidth="1"/>
    <col min="6605" max="6656" width="8.875" style="169"/>
    <col min="6657" max="6657" width="11.875" style="169" customWidth="1"/>
    <col min="6658" max="6661" width="7.75" style="169" customWidth="1"/>
    <col min="6662" max="6662" width="11.75" style="169" customWidth="1"/>
    <col min="6663" max="6666" width="7.75" style="169" customWidth="1"/>
    <col min="6667" max="6814" width="8.875" style="169"/>
    <col min="6815" max="6815" width="11.875" style="169" customWidth="1"/>
    <col min="6816" max="6819" width="7.75" style="169" customWidth="1"/>
    <col min="6820" max="6820" width="11.75" style="169" customWidth="1"/>
    <col min="6821" max="6824" width="7.75" style="169" customWidth="1"/>
    <col min="6825" max="6825" width="11.875" style="169" customWidth="1"/>
    <col min="6826" max="6829" width="7.75" style="169" customWidth="1"/>
    <col min="6830" max="6830" width="11.75" style="169" customWidth="1"/>
    <col min="6831" max="6834" width="7.75" style="169" customWidth="1"/>
    <col min="6835" max="6835" width="11.875" style="169" customWidth="1"/>
    <col min="6836" max="6839" width="7.75" style="169" customWidth="1"/>
    <col min="6840" max="6840" width="11.75" style="169" customWidth="1"/>
    <col min="6841" max="6844" width="7.75" style="169" customWidth="1"/>
    <col min="6845" max="6845" width="11.875" style="169" customWidth="1"/>
    <col min="6846" max="6849" width="7.75" style="169" customWidth="1"/>
    <col min="6850" max="6850" width="11.75" style="169" customWidth="1"/>
    <col min="6851" max="6854" width="7.75" style="169" customWidth="1"/>
    <col min="6855" max="6855" width="11.875" style="169" customWidth="1"/>
    <col min="6856" max="6859" width="7.75" style="169" customWidth="1"/>
    <col min="6860" max="6860" width="8.875" style="169" customWidth="1"/>
    <col min="6861" max="6912" width="8.875" style="169"/>
    <col min="6913" max="6913" width="11.875" style="169" customWidth="1"/>
    <col min="6914" max="6917" width="7.75" style="169" customWidth="1"/>
    <col min="6918" max="6918" width="11.75" style="169" customWidth="1"/>
    <col min="6919" max="6922" width="7.75" style="169" customWidth="1"/>
    <col min="6923" max="7070" width="8.875" style="169"/>
    <col min="7071" max="7071" width="11.875" style="169" customWidth="1"/>
    <col min="7072" max="7075" width="7.75" style="169" customWidth="1"/>
    <col min="7076" max="7076" width="11.75" style="169" customWidth="1"/>
    <col min="7077" max="7080" width="7.75" style="169" customWidth="1"/>
    <col min="7081" max="7081" width="11.875" style="169" customWidth="1"/>
    <col min="7082" max="7085" width="7.75" style="169" customWidth="1"/>
    <col min="7086" max="7086" width="11.75" style="169" customWidth="1"/>
    <col min="7087" max="7090" width="7.75" style="169" customWidth="1"/>
    <col min="7091" max="7091" width="11.875" style="169" customWidth="1"/>
    <col min="7092" max="7095" width="7.75" style="169" customWidth="1"/>
    <col min="7096" max="7096" width="11.75" style="169" customWidth="1"/>
    <col min="7097" max="7100" width="7.75" style="169" customWidth="1"/>
    <col min="7101" max="7101" width="11.875" style="169" customWidth="1"/>
    <col min="7102" max="7105" width="7.75" style="169" customWidth="1"/>
    <col min="7106" max="7106" width="11.75" style="169" customWidth="1"/>
    <col min="7107" max="7110" width="7.75" style="169" customWidth="1"/>
    <col min="7111" max="7111" width="11.875" style="169" customWidth="1"/>
    <col min="7112" max="7115" width="7.75" style="169" customWidth="1"/>
    <col min="7116" max="7116" width="8.875" style="169" customWidth="1"/>
    <col min="7117" max="7168" width="8.875" style="169"/>
    <col min="7169" max="7169" width="11.875" style="169" customWidth="1"/>
    <col min="7170" max="7173" width="7.75" style="169" customWidth="1"/>
    <col min="7174" max="7174" width="11.75" style="169" customWidth="1"/>
    <col min="7175" max="7178" width="7.75" style="169" customWidth="1"/>
    <col min="7179" max="7326" width="8.875" style="169"/>
    <col min="7327" max="7327" width="11.875" style="169" customWidth="1"/>
    <col min="7328" max="7331" width="7.75" style="169" customWidth="1"/>
    <col min="7332" max="7332" width="11.75" style="169" customWidth="1"/>
    <col min="7333" max="7336" width="7.75" style="169" customWidth="1"/>
    <col min="7337" max="7337" width="11.875" style="169" customWidth="1"/>
    <col min="7338" max="7341" width="7.75" style="169" customWidth="1"/>
    <col min="7342" max="7342" width="11.75" style="169" customWidth="1"/>
    <col min="7343" max="7346" width="7.75" style="169" customWidth="1"/>
    <col min="7347" max="7347" width="11.875" style="169" customWidth="1"/>
    <col min="7348" max="7351" width="7.75" style="169" customWidth="1"/>
    <col min="7352" max="7352" width="11.75" style="169" customWidth="1"/>
    <col min="7353" max="7356" width="7.75" style="169" customWidth="1"/>
    <col min="7357" max="7357" width="11.875" style="169" customWidth="1"/>
    <col min="7358" max="7361" width="7.75" style="169" customWidth="1"/>
    <col min="7362" max="7362" width="11.75" style="169" customWidth="1"/>
    <col min="7363" max="7366" width="7.75" style="169" customWidth="1"/>
    <col min="7367" max="7367" width="11.875" style="169" customWidth="1"/>
    <col min="7368" max="7371" width="7.75" style="169" customWidth="1"/>
    <col min="7372" max="7372" width="8.875" style="169" customWidth="1"/>
    <col min="7373" max="7424" width="8.875" style="169"/>
    <col min="7425" max="7425" width="11.875" style="169" customWidth="1"/>
    <col min="7426" max="7429" width="7.75" style="169" customWidth="1"/>
    <col min="7430" max="7430" width="11.75" style="169" customWidth="1"/>
    <col min="7431" max="7434" width="7.75" style="169" customWidth="1"/>
    <col min="7435" max="7582" width="8.875" style="169"/>
    <col min="7583" max="7583" width="11.875" style="169" customWidth="1"/>
    <col min="7584" max="7587" width="7.75" style="169" customWidth="1"/>
    <col min="7588" max="7588" width="11.75" style="169" customWidth="1"/>
    <col min="7589" max="7592" width="7.75" style="169" customWidth="1"/>
    <col min="7593" max="7593" width="11.875" style="169" customWidth="1"/>
    <col min="7594" max="7597" width="7.75" style="169" customWidth="1"/>
    <col min="7598" max="7598" width="11.75" style="169" customWidth="1"/>
    <col min="7599" max="7602" width="7.75" style="169" customWidth="1"/>
    <col min="7603" max="7603" width="11.875" style="169" customWidth="1"/>
    <col min="7604" max="7607" width="7.75" style="169" customWidth="1"/>
    <col min="7608" max="7608" width="11.75" style="169" customWidth="1"/>
    <col min="7609" max="7612" width="7.75" style="169" customWidth="1"/>
    <col min="7613" max="7613" width="11.875" style="169" customWidth="1"/>
    <col min="7614" max="7617" width="7.75" style="169" customWidth="1"/>
    <col min="7618" max="7618" width="11.75" style="169" customWidth="1"/>
    <col min="7619" max="7622" width="7.75" style="169" customWidth="1"/>
    <col min="7623" max="7623" width="11.875" style="169" customWidth="1"/>
    <col min="7624" max="7627" width="7.75" style="169" customWidth="1"/>
    <col min="7628" max="7628" width="8.875" style="169" customWidth="1"/>
    <col min="7629" max="7680" width="8.875" style="169"/>
    <col min="7681" max="7681" width="11.875" style="169" customWidth="1"/>
    <col min="7682" max="7685" width="7.75" style="169" customWidth="1"/>
    <col min="7686" max="7686" width="11.75" style="169" customWidth="1"/>
    <col min="7687" max="7690" width="7.75" style="169" customWidth="1"/>
    <col min="7691" max="7838" width="8.875" style="169"/>
    <col min="7839" max="7839" width="11.875" style="169" customWidth="1"/>
    <col min="7840" max="7843" width="7.75" style="169" customWidth="1"/>
    <col min="7844" max="7844" width="11.75" style="169" customWidth="1"/>
    <col min="7845" max="7848" width="7.75" style="169" customWidth="1"/>
    <col min="7849" max="7849" width="11.875" style="169" customWidth="1"/>
    <col min="7850" max="7853" width="7.75" style="169" customWidth="1"/>
    <col min="7854" max="7854" width="11.75" style="169" customWidth="1"/>
    <col min="7855" max="7858" width="7.75" style="169" customWidth="1"/>
    <col min="7859" max="7859" width="11.875" style="169" customWidth="1"/>
    <col min="7860" max="7863" width="7.75" style="169" customWidth="1"/>
    <col min="7864" max="7864" width="11.75" style="169" customWidth="1"/>
    <col min="7865" max="7868" width="7.75" style="169" customWidth="1"/>
    <col min="7869" max="7869" width="11.875" style="169" customWidth="1"/>
    <col min="7870" max="7873" width="7.75" style="169" customWidth="1"/>
    <col min="7874" max="7874" width="11.75" style="169" customWidth="1"/>
    <col min="7875" max="7878" width="7.75" style="169" customWidth="1"/>
    <col min="7879" max="7879" width="11.875" style="169" customWidth="1"/>
    <col min="7880" max="7883" width="7.75" style="169" customWidth="1"/>
    <col min="7884" max="7884" width="8.875" style="169" customWidth="1"/>
    <col min="7885" max="7936" width="8.875" style="169"/>
    <col min="7937" max="7937" width="11.875" style="169" customWidth="1"/>
    <col min="7938" max="7941" width="7.75" style="169" customWidth="1"/>
    <col min="7942" max="7942" width="11.75" style="169" customWidth="1"/>
    <col min="7943" max="7946" width="7.75" style="169" customWidth="1"/>
    <col min="7947" max="8094" width="8.875" style="169"/>
    <col min="8095" max="8095" width="11.875" style="169" customWidth="1"/>
    <col min="8096" max="8099" width="7.75" style="169" customWidth="1"/>
    <col min="8100" max="8100" width="11.75" style="169" customWidth="1"/>
    <col min="8101" max="8104" width="7.75" style="169" customWidth="1"/>
    <col min="8105" max="8105" width="11.875" style="169" customWidth="1"/>
    <col min="8106" max="8109" width="7.75" style="169" customWidth="1"/>
    <col min="8110" max="8110" width="11.75" style="169" customWidth="1"/>
    <col min="8111" max="8114" width="7.75" style="169" customWidth="1"/>
    <col min="8115" max="8115" width="11.875" style="169" customWidth="1"/>
    <col min="8116" max="8119" width="7.75" style="169" customWidth="1"/>
    <col min="8120" max="8120" width="11.75" style="169" customWidth="1"/>
    <col min="8121" max="8124" width="7.75" style="169" customWidth="1"/>
    <col min="8125" max="8125" width="11.875" style="169" customWidth="1"/>
    <col min="8126" max="8129" width="7.75" style="169" customWidth="1"/>
    <col min="8130" max="8130" width="11.75" style="169" customWidth="1"/>
    <col min="8131" max="8134" width="7.75" style="169" customWidth="1"/>
    <col min="8135" max="8135" width="11.875" style="169" customWidth="1"/>
    <col min="8136" max="8139" width="7.75" style="169" customWidth="1"/>
    <col min="8140" max="8140" width="8.875" style="169" customWidth="1"/>
    <col min="8141" max="8192" width="8.875" style="169"/>
    <col min="8193" max="8193" width="11.875" style="169" customWidth="1"/>
    <col min="8194" max="8197" width="7.75" style="169" customWidth="1"/>
    <col min="8198" max="8198" width="11.75" style="169" customWidth="1"/>
    <col min="8199" max="8202" width="7.75" style="169" customWidth="1"/>
    <col min="8203" max="8350" width="8.875" style="169"/>
    <col min="8351" max="8351" width="11.875" style="169" customWidth="1"/>
    <col min="8352" max="8355" width="7.75" style="169" customWidth="1"/>
    <col min="8356" max="8356" width="11.75" style="169" customWidth="1"/>
    <col min="8357" max="8360" width="7.75" style="169" customWidth="1"/>
    <col min="8361" max="8361" width="11.875" style="169" customWidth="1"/>
    <col min="8362" max="8365" width="7.75" style="169" customWidth="1"/>
    <col min="8366" max="8366" width="11.75" style="169" customWidth="1"/>
    <col min="8367" max="8370" width="7.75" style="169" customWidth="1"/>
    <col min="8371" max="8371" width="11.875" style="169" customWidth="1"/>
    <col min="8372" max="8375" width="7.75" style="169" customWidth="1"/>
    <col min="8376" max="8376" width="11.75" style="169" customWidth="1"/>
    <col min="8377" max="8380" width="7.75" style="169" customWidth="1"/>
    <col min="8381" max="8381" width="11.875" style="169" customWidth="1"/>
    <col min="8382" max="8385" width="7.75" style="169" customWidth="1"/>
    <col min="8386" max="8386" width="11.75" style="169" customWidth="1"/>
    <col min="8387" max="8390" width="7.75" style="169" customWidth="1"/>
    <col min="8391" max="8391" width="11.875" style="169" customWidth="1"/>
    <col min="8392" max="8395" width="7.75" style="169" customWidth="1"/>
    <col min="8396" max="8396" width="8.875" style="169" customWidth="1"/>
    <col min="8397" max="8448" width="8.875" style="169"/>
    <col min="8449" max="8449" width="11.875" style="169" customWidth="1"/>
    <col min="8450" max="8453" width="7.75" style="169" customWidth="1"/>
    <col min="8454" max="8454" width="11.75" style="169" customWidth="1"/>
    <col min="8455" max="8458" width="7.75" style="169" customWidth="1"/>
    <col min="8459" max="8606" width="8.875" style="169"/>
    <col min="8607" max="8607" width="11.875" style="169" customWidth="1"/>
    <col min="8608" max="8611" width="7.75" style="169" customWidth="1"/>
    <col min="8612" max="8612" width="11.75" style="169" customWidth="1"/>
    <col min="8613" max="8616" width="7.75" style="169" customWidth="1"/>
    <col min="8617" max="8617" width="11.875" style="169" customWidth="1"/>
    <col min="8618" max="8621" width="7.75" style="169" customWidth="1"/>
    <col min="8622" max="8622" width="11.75" style="169" customWidth="1"/>
    <col min="8623" max="8626" width="7.75" style="169" customWidth="1"/>
    <col min="8627" max="8627" width="11.875" style="169" customWidth="1"/>
    <col min="8628" max="8631" width="7.75" style="169" customWidth="1"/>
    <col min="8632" max="8632" width="11.75" style="169" customWidth="1"/>
    <col min="8633" max="8636" width="7.75" style="169" customWidth="1"/>
    <col min="8637" max="8637" width="11.875" style="169" customWidth="1"/>
    <col min="8638" max="8641" width="7.75" style="169" customWidth="1"/>
    <col min="8642" max="8642" width="11.75" style="169" customWidth="1"/>
    <col min="8643" max="8646" width="7.75" style="169" customWidth="1"/>
    <col min="8647" max="8647" width="11.875" style="169" customWidth="1"/>
    <col min="8648" max="8651" width="7.75" style="169" customWidth="1"/>
    <col min="8652" max="8652" width="8.875" style="169" customWidth="1"/>
    <col min="8653" max="8704" width="8.875" style="169"/>
    <col min="8705" max="8705" width="11.875" style="169" customWidth="1"/>
    <col min="8706" max="8709" width="7.75" style="169" customWidth="1"/>
    <col min="8710" max="8710" width="11.75" style="169" customWidth="1"/>
    <col min="8711" max="8714" width="7.75" style="169" customWidth="1"/>
    <col min="8715" max="8862" width="8.875" style="169"/>
    <col min="8863" max="8863" width="11.875" style="169" customWidth="1"/>
    <col min="8864" max="8867" width="7.75" style="169" customWidth="1"/>
    <col min="8868" max="8868" width="11.75" style="169" customWidth="1"/>
    <col min="8869" max="8872" width="7.75" style="169" customWidth="1"/>
    <col min="8873" max="8873" width="11.875" style="169" customWidth="1"/>
    <col min="8874" max="8877" width="7.75" style="169" customWidth="1"/>
    <col min="8878" max="8878" width="11.75" style="169" customWidth="1"/>
    <col min="8879" max="8882" width="7.75" style="169" customWidth="1"/>
    <col min="8883" max="8883" width="11.875" style="169" customWidth="1"/>
    <col min="8884" max="8887" width="7.75" style="169" customWidth="1"/>
    <col min="8888" max="8888" width="11.75" style="169" customWidth="1"/>
    <col min="8889" max="8892" width="7.75" style="169" customWidth="1"/>
    <col min="8893" max="8893" width="11.875" style="169" customWidth="1"/>
    <col min="8894" max="8897" width="7.75" style="169" customWidth="1"/>
    <col min="8898" max="8898" width="11.75" style="169" customWidth="1"/>
    <col min="8899" max="8902" width="7.75" style="169" customWidth="1"/>
    <col min="8903" max="8903" width="11.875" style="169" customWidth="1"/>
    <col min="8904" max="8907" width="7.75" style="169" customWidth="1"/>
    <col min="8908" max="8908" width="8.875" style="169" customWidth="1"/>
    <col min="8909" max="8960" width="8.875" style="169"/>
    <col min="8961" max="8961" width="11.875" style="169" customWidth="1"/>
    <col min="8962" max="8965" width="7.75" style="169" customWidth="1"/>
    <col min="8966" max="8966" width="11.75" style="169" customWidth="1"/>
    <col min="8967" max="8970" width="7.75" style="169" customWidth="1"/>
    <col min="8971" max="9118" width="8.875" style="169"/>
    <col min="9119" max="9119" width="11.875" style="169" customWidth="1"/>
    <col min="9120" max="9123" width="7.75" style="169" customWidth="1"/>
    <col min="9124" max="9124" width="11.75" style="169" customWidth="1"/>
    <col min="9125" max="9128" width="7.75" style="169" customWidth="1"/>
    <col min="9129" max="9129" width="11.875" style="169" customWidth="1"/>
    <col min="9130" max="9133" width="7.75" style="169" customWidth="1"/>
    <col min="9134" max="9134" width="11.75" style="169" customWidth="1"/>
    <col min="9135" max="9138" width="7.75" style="169" customWidth="1"/>
    <col min="9139" max="9139" width="11.875" style="169" customWidth="1"/>
    <col min="9140" max="9143" width="7.75" style="169" customWidth="1"/>
    <col min="9144" max="9144" width="11.75" style="169" customWidth="1"/>
    <col min="9145" max="9148" width="7.75" style="169" customWidth="1"/>
    <col min="9149" max="9149" width="11.875" style="169" customWidth="1"/>
    <col min="9150" max="9153" width="7.75" style="169" customWidth="1"/>
    <col min="9154" max="9154" width="11.75" style="169" customWidth="1"/>
    <col min="9155" max="9158" width="7.75" style="169" customWidth="1"/>
    <col min="9159" max="9159" width="11.875" style="169" customWidth="1"/>
    <col min="9160" max="9163" width="7.75" style="169" customWidth="1"/>
    <col min="9164" max="9164" width="8.875" style="169" customWidth="1"/>
    <col min="9165" max="9216" width="8.875" style="169"/>
    <col min="9217" max="9217" width="11.875" style="169" customWidth="1"/>
    <col min="9218" max="9221" width="7.75" style="169" customWidth="1"/>
    <col min="9222" max="9222" width="11.75" style="169" customWidth="1"/>
    <col min="9223" max="9226" width="7.75" style="169" customWidth="1"/>
    <col min="9227" max="9374" width="8.875" style="169"/>
    <col min="9375" max="9375" width="11.875" style="169" customWidth="1"/>
    <col min="9376" max="9379" width="7.75" style="169" customWidth="1"/>
    <col min="9380" max="9380" width="11.75" style="169" customWidth="1"/>
    <col min="9381" max="9384" width="7.75" style="169" customWidth="1"/>
    <col min="9385" max="9385" width="11.875" style="169" customWidth="1"/>
    <col min="9386" max="9389" width="7.75" style="169" customWidth="1"/>
    <col min="9390" max="9390" width="11.75" style="169" customWidth="1"/>
    <col min="9391" max="9394" width="7.75" style="169" customWidth="1"/>
    <col min="9395" max="9395" width="11.875" style="169" customWidth="1"/>
    <col min="9396" max="9399" width="7.75" style="169" customWidth="1"/>
    <col min="9400" max="9400" width="11.75" style="169" customWidth="1"/>
    <col min="9401" max="9404" width="7.75" style="169" customWidth="1"/>
    <col min="9405" max="9405" width="11.875" style="169" customWidth="1"/>
    <col min="9406" max="9409" width="7.75" style="169" customWidth="1"/>
    <col min="9410" max="9410" width="11.75" style="169" customWidth="1"/>
    <col min="9411" max="9414" width="7.75" style="169" customWidth="1"/>
    <col min="9415" max="9415" width="11.875" style="169" customWidth="1"/>
    <col min="9416" max="9419" width="7.75" style="169" customWidth="1"/>
    <col min="9420" max="9420" width="8.875" style="169" customWidth="1"/>
    <col min="9421" max="9472" width="8.875" style="169"/>
    <col min="9473" max="9473" width="11.875" style="169" customWidth="1"/>
    <col min="9474" max="9477" width="7.75" style="169" customWidth="1"/>
    <col min="9478" max="9478" width="11.75" style="169" customWidth="1"/>
    <col min="9479" max="9482" width="7.75" style="169" customWidth="1"/>
    <col min="9483" max="9630" width="8.875" style="169"/>
    <col min="9631" max="9631" width="11.875" style="169" customWidth="1"/>
    <col min="9632" max="9635" width="7.75" style="169" customWidth="1"/>
    <col min="9636" max="9636" width="11.75" style="169" customWidth="1"/>
    <col min="9637" max="9640" width="7.75" style="169" customWidth="1"/>
    <col min="9641" max="9641" width="11.875" style="169" customWidth="1"/>
    <col min="9642" max="9645" width="7.75" style="169" customWidth="1"/>
    <col min="9646" max="9646" width="11.75" style="169" customWidth="1"/>
    <col min="9647" max="9650" width="7.75" style="169" customWidth="1"/>
    <col min="9651" max="9651" width="11.875" style="169" customWidth="1"/>
    <col min="9652" max="9655" width="7.75" style="169" customWidth="1"/>
    <col min="9656" max="9656" width="11.75" style="169" customWidth="1"/>
    <col min="9657" max="9660" width="7.75" style="169" customWidth="1"/>
    <col min="9661" max="9661" width="11.875" style="169" customWidth="1"/>
    <col min="9662" max="9665" width="7.75" style="169" customWidth="1"/>
    <col min="9666" max="9666" width="11.75" style="169" customWidth="1"/>
    <col min="9667" max="9670" width="7.75" style="169" customWidth="1"/>
    <col min="9671" max="9671" width="11.875" style="169" customWidth="1"/>
    <col min="9672" max="9675" width="7.75" style="169" customWidth="1"/>
    <col min="9676" max="9676" width="8.875" style="169" customWidth="1"/>
    <col min="9677" max="9728" width="8.875" style="169"/>
    <col min="9729" max="9729" width="11.875" style="169" customWidth="1"/>
    <col min="9730" max="9733" width="7.75" style="169" customWidth="1"/>
    <col min="9734" max="9734" width="11.75" style="169" customWidth="1"/>
    <col min="9735" max="9738" width="7.75" style="169" customWidth="1"/>
    <col min="9739" max="9886" width="8.875" style="169"/>
    <col min="9887" max="9887" width="11.875" style="169" customWidth="1"/>
    <col min="9888" max="9891" width="7.75" style="169" customWidth="1"/>
    <col min="9892" max="9892" width="11.75" style="169" customWidth="1"/>
    <col min="9893" max="9896" width="7.75" style="169" customWidth="1"/>
    <col min="9897" max="9897" width="11.875" style="169" customWidth="1"/>
    <col min="9898" max="9901" width="7.75" style="169" customWidth="1"/>
    <col min="9902" max="9902" width="11.75" style="169" customWidth="1"/>
    <col min="9903" max="9906" width="7.75" style="169" customWidth="1"/>
    <col min="9907" max="9907" width="11.875" style="169" customWidth="1"/>
    <col min="9908" max="9911" width="7.75" style="169" customWidth="1"/>
    <col min="9912" max="9912" width="11.75" style="169" customWidth="1"/>
    <col min="9913" max="9916" width="7.75" style="169" customWidth="1"/>
    <col min="9917" max="9917" width="11.875" style="169" customWidth="1"/>
    <col min="9918" max="9921" width="7.75" style="169" customWidth="1"/>
    <col min="9922" max="9922" width="11.75" style="169" customWidth="1"/>
    <col min="9923" max="9926" width="7.75" style="169" customWidth="1"/>
    <col min="9927" max="9927" width="11.875" style="169" customWidth="1"/>
    <col min="9928" max="9931" width="7.75" style="169" customWidth="1"/>
    <col min="9932" max="9932" width="8.875" style="169" customWidth="1"/>
    <col min="9933" max="9984" width="8.875" style="169"/>
    <col min="9985" max="9985" width="11.875" style="169" customWidth="1"/>
    <col min="9986" max="9989" width="7.75" style="169" customWidth="1"/>
    <col min="9990" max="9990" width="11.75" style="169" customWidth="1"/>
    <col min="9991" max="9994" width="7.75" style="169" customWidth="1"/>
    <col min="9995" max="10142" width="8.875" style="169"/>
    <col min="10143" max="10143" width="11.875" style="169" customWidth="1"/>
    <col min="10144" max="10147" width="7.75" style="169" customWidth="1"/>
    <col min="10148" max="10148" width="11.75" style="169" customWidth="1"/>
    <col min="10149" max="10152" width="7.75" style="169" customWidth="1"/>
    <col min="10153" max="10153" width="11.875" style="169" customWidth="1"/>
    <col min="10154" max="10157" width="7.75" style="169" customWidth="1"/>
    <col min="10158" max="10158" width="11.75" style="169" customWidth="1"/>
    <col min="10159" max="10162" width="7.75" style="169" customWidth="1"/>
    <col min="10163" max="10163" width="11.875" style="169" customWidth="1"/>
    <col min="10164" max="10167" width="7.75" style="169" customWidth="1"/>
    <col min="10168" max="10168" width="11.75" style="169" customWidth="1"/>
    <col min="10169" max="10172" width="7.75" style="169" customWidth="1"/>
    <col min="10173" max="10173" width="11.875" style="169" customWidth="1"/>
    <col min="10174" max="10177" width="7.75" style="169" customWidth="1"/>
    <col min="10178" max="10178" width="11.75" style="169" customWidth="1"/>
    <col min="10179" max="10182" width="7.75" style="169" customWidth="1"/>
    <col min="10183" max="10183" width="11.875" style="169" customWidth="1"/>
    <col min="10184" max="10187" width="7.75" style="169" customWidth="1"/>
    <col min="10188" max="10188" width="8.875" style="169" customWidth="1"/>
    <col min="10189" max="10240" width="8.875" style="169"/>
    <col min="10241" max="10241" width="11.875" style="169" customWidth="1"/>
    <col min="10242" max="10245" width="7.75" style="169" customWidth="1"/>
    <col min="10246" max="10246" width="11.75" style="169" customWidth="1"/>
    <col min="10247" max="10250" width="7.75" style="169" customWidth="1"/>
    <col min="10251" max="10398" width="8.875" style="169"/>
    <col min="10399" max="10399" width="11.875" style="169" customWidth="1"/>
    <col min="10400" max="10403" width="7.75" style="169" customWidth="1"/>
    <col min="10404" max="10404" width="11.75" style="169" customWidth="1"/>
    <col min="10405" max="10408" width="7.75" style="169" customWidth="1"/>
    <col min="10409" max="10409" width="11.875" style="169" customWidth="1"/>
    <col min="10410" max="10413" width="7.75" style="169" customWidth="1"/>
    <col min="10414" max="10414" width="11.75" style="169" customWidth="1"/>
    <col min="10415" max="10418" width="7.75" style="169" customWidth="1"/>
    <col min="10419" max="10419" width="11.875" style="169" customWidth="1"/>
    <col min="10420" max="10423" width="7.75" style="169" customWidth="1"/>
    <col min="10424" max="10424" width="11.75" style="169" customWidth="1"/>
    <col min="10425" max="10428" width="7.75" style="169" customWidth="1"/>
    <col min="10429" max="10429" width="11.875" style="169" customWidth="1"/>
    <col min="10430" max="10433" width="7.75" style="169" customWidth="1"/>
    <col min="10434" max="10434" width="11.75" style="169" customWidth="1"/>
    <col min="10435" max="10438" width="7.75" style="169" customWidth="1"/>
    <col min="10439" max="10439" width="11.875" style="169" customWidth="1"/>
    <col min="10440" max="10443" width="7.75" style="169" customWidth="1"/>
    <col min="10444" max="10444" width="8.875" style="169" customWidth="1"/>
    <col min="10445" max="10496" width="8.875" style="169"/>
    <col min="10497" max="10497" width="11.875" style="169" customWidth="1"/>
    <col min="10498" max="10501" width="7.75" style="169" customWidth="1"/>
    <col min="10502" max="10502" width="11.75" style="169" customWidth="1"/>
    <col min="10503" max="10506" width="7.75" style="169" customWidth="1"/>
    <col min="10507" max="10654" width="8.875" style="169"/>
    <col min="10655" max="10655" width="11.875" style="169" customWidth="1"/>
    <col min="10656" max="10659" width="7.75" style="169" customWidth="1"/>
    <col min="10660" max="10660" width="11.75" style="169" customWidth="1"/>
    <col min="10661" max="10664" width="7.75" style="169" customWidth="1"/>
    <col min="10665" max="10665" width="11.875" style="169" customWidth="1"/>
    <col min="10666" max="10669" width="7.75" style="169" customWidth="1"/>
    <col min="10670" max="10670" width="11.75" style="169" customWidth="1"/>
    <col min="10671" max="10674" width="7.75" style="169" customWidth="1"/>
    <col min="10675" max="10675" width="11.875" style="169" customWidth="1"/>
    <col min="10676" max="10679" width="7.75" style="169" customWidth="1"/>
    <col min="10680" max="10680" width="11.75" style="169" customWidth="1"/>
    <col min="10681" max="10684" width="7.75" style="169" customWidth="1"/>
    <col min="10685" max="10685" width="11.875" style="169" customWidth="1"/>
    <col min="10686" max="10689" width="7.75" style="169" customWidth="1"/>
    <col min="10690" max="10690" width="11.75" style="169" customWidth="1"/>
    <col min="10691" max="10694" width="7.75" style="169" customWidth="1"/>
    <col min="10695" max="10695" width="11.875" style="169" customWidth="1"/>
    <col min="10696" max="10699" width="7.75" style="169" customWidth="1"/>
    <col min="10700" max="10700" width="8.875" style="169" customWidth="1"/>
    <col min="10701" max="10752" width="8.875" style="169"/>
    <col min="10753" max="10753" width="11.875" style="169" customWidth="1"/>
    <col min="10754" max="10757" width="7.75" style="169" customWidth="1"/>
    <col min="10758" max="10758" width="11.75" style="169" customWidth="1"/>
    <col min="10759" max="10762" width="7.75" style="169" customWidth="1"/>
    <col min="10763" max="10910" width="8.875" style="169"/>
    <col min="10911" max="10911" width="11.875" style="169" customWidth="1"/>
    <col min="10912" max="10915" width="7.75" style="169" customWidth="1"/>
    <col min="10916" max="10916" width="11.75" style="169" customWidth="1"/>
    <col min="10917" max="10920" width="7.75" style="169" customWidth="1"/>
    <col min="10921" max="10921" width="11.875" style="169" customWidth="1"/>
    <col min="10922" max="10925" width="7.75" style="169" customWidth="1"/>
    <col min="10926" max="10926" width="11.75" style="169" customWidth="1"/>
    <col min="10927" max="10930" width="7.75" style="169" customWidth="1"/>
    <col min="10931" max="10931" width="11.875" style="169" customWidth="1"/>
    <col min="10932" max="10935" width="7.75" style="169" customWidth="1"/>
    <col min="10936" max="10936" width="11.75" style="169" customWidth="1"/>
    <col min="10937" max="10940" width="7.75" style="169" customWidth="1"/>
    <col min="10941" max="10941" width="11.875" style="169" customWidth="1"/>
    <col min="10942" max="10945" width="7.75" style="169" customWidth="1"/>
    <col min="10946" max="10946" width="11.75" style="169" customWidth="1"/>
    <col min="10947" max="10950" width="7.75" style="169" customWidth="1"/>
    <col min="10951" max="10951" width="11.875" style="169" customWidth="1"/>
    <col min="10952" max="10955" width="7.75" style="169" customWidth="1"/>
    <col min="10956" max="10956" width="8.875" style="169" customWidth="1"/>
    <col min="10957" max="11008" width="8.875" style="169"/>
    <col min="11009" max="11009" width="11.875" style="169" customWidth="1"/>
    <col min="11010" max="11013" width="7.75" style="169" customWidth="1"/>
    <col min="11014" max="11014" width="11.75" style="169" customWidth="1"/>
    <col min="11015" max="11018" width="7.75" style="169" customWidth="1"/>
    <col min="11019" max="11166" width="8.875" style="169"/>
    <col min="11167" max="11167" width="11.875" style="169" customWidth="1"/>
    <col min="11168" max="11171" width="7.75" style="169" customWidth="1"/>
    <col min="11172" max="11172" width="11.75" style="169" customWidth="1"/>
    <col min="11173" max="11176" width="7.75" style="169" customWidth="1"/>
    <col min="11177" max="11177" width="11.875" style="169" customWidth="1"/>
    <col min="11178" max="11181" width="7.75" style="169" customWidth="1"/>
    <col min="11182" max="11182" width="11.75" style="169" customWidth="1"/>
    <col min="11183" max="11186" width="7.75" style="169" customWidth="1"/>
    <col min="11187" max="11187" width="11.875" style="169" customWidth="1"/>
    <col min="11188" max="11191" width="7.75" style="169" customWidth="1"/>
    <col min="11192" max="11192" width="11.75" style="169" customWidth="1"/>
    <col min="11193" max="11196" width="7.75" style="169" customWidth="1"/>
    <col min="11197" max="11197" width="11.875" style="169" customWidth="1"/>
    <col min="11198" max="11201" width="7.75" style="169" customWidth="1"/>
    <col min="11202" max="11202" width="11.75" style="169" customWidth="1"/>
    <col min="11203" max="11206" width="7.75" style="169" customWidth="1"/>
    <col min="11207" max="11207" width="11.875" style="169" customWidth="1"/>
    <col min="11208" max="11211" width="7.75" style="169" customWidth="1"/>
    <col min="11212" max="11212" width="8.875" style="169" customWidth="1"/>
    <col min="11213" max="11264" width="8.875" style="169"/>
    <col min="11265" max="11265" width="11.875" style="169" customWidth="1"/>
    <col min="11266" max="11269" width="7.75" style="169" customWidth="1"/>
    <col min="11270" max="11270" width="11.75" style="169" customWidth="1"/>
    <col min="11271" max="11274" width="7.75" style="169" customWidth="1"/>
    <col min="11275" max="11422" width="8.875" style="169"/>
    <col min="11423" max="11423" width="11.875" style="169" customWidth="1"/>
    <col min="11424" max="11427" width="7.75" style="169" customWidth="1"/>
    <col min="11428" max="11428" width="11.75" style="169" customWidth="1"/>
    <col min="11429" max="11432" width="7.75" style="169" customWidth="1"/>
    <col min="11433" max="11433" width="11.875" style="169" customWidth="1"/>
    <col min="11434" max="11437" width="7.75" style="169" customWidth="1"/>
    <col min="11438" max="11438" width="11.75" style="169" customWidth="1"/>
    <col min="11439" max="11442" width="7.75" style="169" customWidth="1"/>
    <col min="11443" max="11443" width="11.875" style="169" customWidth="1"/>
    <col min="11444" max="11447" width="7.75" style="169" customWidth="1"/>
    <col min="11448" max="11448" width="11.75" style="169" customWidth="1"/>
    <col min="11449" max="11452" width="7.75" style="169" customWidth="1"/>
    <col min="11453" max="11453" width="11.875" style="169" customWidth="1"/>
    <col min="11454" max="11457" width="7.75" style="169" customWidth="1"/>
    <col min="11458" max="11458" width="11.75" style="169" customWidth="1"/>
    <col min="11459" max="11462" width="7.75" style="169" customWidth="1"/>
    <col min="11463" max="11463" width="11.875" style="169" customWidth="1"/>
    <col min="11464" max="11467" width="7.75" style="169" customWidth="1"/>
    <col min="11468" max="11468" width="8.875" style="169" customWidth="1"/>
    <col min="11469" max="11520" width="8.875" style="169"/>
    <col min="11521" max="11521" width="11.875" style="169" customWidth="1"/>
    <col min="11522" max="11525" width="7.75" style="169" customWidth="1"/>
    <col min="11526" max="11526" width="11.75" style="169" customWidth="1"/>
    <col min="11527" max="11530" width="7.75" style="169" customWidth="1"/>
    <col min="11531" max="11678" width="8.875" style="169"/>
    <col min="11679" max="11679" width="11.875" style="169" customWidth="1"/>
    <col min="11680" max="11683" width="7.75" style="169" customWidth="1"/>
    <col min="11684" max="11684" width="11.75" style="169" customWidth="1"/>
    <col min="11685" max="11688" width="7.75" style="169" customWidth="1"/>
    <col min="11689" max="11689" width="11.875" style="169" customWidth="1"/>
    <col min="11690" max="11693" width="7.75" style="169" customWidth="1"/>
    <col min="11694" max="11694" width="11.75" style="169" customWidth="1"/>
    <col min="11695" max="11698" width="7.75" style="169" customWidth="1"/>
    <col min="11699" max="11699" width="11.875" style="169" customWidth="1"/>
    <col min="11700" max="11703" width="7.75" style="169" customWidth="1"/>
    <col min="11704" max="11704" width="11.75" style="169" customWidth="1"/>
    <col min="11705" max="11708" width="7.75" style="169" customWidth="1"/>
    <col min="11709" max="11709" width="11.875" style="169" customWidth="1"/>
    <col min="11710" max="11713" width="7.75" style="169" customWidth="1"/>
    <col min="11714" max="11714" width="11.75" style="169" customWidth="1"/>
    <col min="11715" max="11718" width="7.75" style="169" customWidth="1"/>
    <col min="11719" max="11719" width="11.875" style="169" customWidth="1"/>
    <col min="11720" max="11723" width="7.75" style="169" customWidth="1"/>
    <col min="11724" max="11724" width="8.875" style="169" customWidth="1"/>
    <col min="11725" max="11776" width="8.875" style="169"/>
    <col min="11777" max="11777" width="11.875" style="169" customWidth="1"/>
    <col min="11778" max="11781" width="7.75" style="169" customWidth="1"/>
    <col min="11782" max="11782" width="11.75" style="169" customWidth="1"/>
    <col min="11783" max="11786" width="7.75" style="169" customWidth="1"/>
    <col min="11787" max="11934" width="8.875" style="169"/>
    <col min="11935" max="11935" width="11.875" style="169" customWidth="1"/>
    <col min="11936" max="11939" width="7.75" style="169" customWidth="1"/>
    <col min="11940" max="11940" width="11.75" style="169" customWidth="1"/>
    <col min="11941" max="11944" width="7.75" style="169" customWidth="1"/>
    <col min="11945" max="11945" width="11.875" style="169" customWidth="1"/>
    <col min="11946" max="11949" width="7.75" style="169" customWidth="1"/>
    <col min="11950" max="11950" width="11.75" style="169" customWidth="1"/>
    <col min="11951" max="11954" width="7.75" style="169" customWidth="1"/>
    <col min="11955" max="11955" width="11.875" style="169" customWidth="1"/>
    <col min="11956" max="11959" width="7.75" style="169" customWidth="1"/>
    <col min="11960" max="11960" width="11.75" style="169" customWidth="1"/>
    <col min="11961" max="11964" width="7.75" style="169" customWidth="1"/>
    <col min="11965" max="11965" width="11.875" style="169" customWidth="1"/>
    <col min="11966" max="11969" width="7.75" style="169" customWidth="1"/>
    <col min="11970" max="11970" width="11.75" style="169" customWidth="1"/>
    <col min="11971" max="11974" width="7.75" style="169" customWidth="1"/>
    <col min="11975" max="11975" width="11.875" style="169" customWidth="1"/>
    <col min="11976" max="11979" width="7.75" style="169" customWidth="1"/>
    <col min="11980" max="11980" width="8.875" style="169" customWidth="1"/>
    <col min="11981" max="12032" width="8.875" style="169"/>
    <col min="12033" max="12033" width="11.875" style="169" customWidth="1"/>
    <col min="12034" max="12037" width="7.75" style="169" customWidth="1"/>
    <col min="12038" max="12038" width="11.75" style="169" customWidth="1"/>
    <col min="12039" max="12042" width="7.75" style="169" customWidth="1"/>
    <col min="12043" max="12190" width="8.875" style="169"/>
    <col min="12191" max="12191" width="11.875" style="169" customWidth="1"/>
    <col min="12192" max="12195" width="7.75" style="169" customWidth="1"/>
    <col min="12196" max="12196" width="11.75" style="169" customWidth="1"/>
    <col min="12197" max="12200" width="7.75" style="169" customWidth="1"/>
    <col min="12201" max="12201" width="11.875" style="169" customWidth="1"/>
    <col min="12202" max="12205" width="7.75" style="169" customWidth="1"/>
    <col min="12206" max="12206" width="11.75" style="169" customWidth="1"/>
    <col min="12207" max="12210" width="7.75" style="169" customWidth="1"/>
    <col min="12211" max="12211" width="11.875" style="169" customWidth="1"/>
    <col min="12212" max="12215" width="7.75" style="169" customWidth="1"/>
    <col min="12216" max="12216" width="11.75" style="169" customWidth="1"/>
    <col min="12217" max="12220" width="7.75" style="169" customWidth="1"/>
    <col min="12221" max="12221" width="11.875" style="169" customWidth="1"/>
    <col min="12222" max="12225" width="7.75" style="169" customWidth="1"/>
    <col min="12226" max="12226" width="11.75" style="169" customWidth="1"/>
    <col min="12227" max="12230" width="7.75" style="169" customWidth="1"/>
    <col min="12231" max="12231" width="11.875" style="169" customWidth="1"/>
    <col min="12232" max="12235" width="7.75" style="169" customWidth="1"/>
    <col min="12236" max="12236" width="8.875" style="169" customWidth="1"/>
    <col min="12237" max="12288" width="8.875" style="169"/>
    <col min="12289" max="12289" width="11.875" style="169" customWidth="1"/>
    <col min="12290" max="12293" width="7.75" style="169" customWidth="1"/>
    <col min="12294" max="12294" width="11.75" style="169" customWidth="1"/>
    <col min="12295" max="12298" width="7.75" style="169" customWidth="1"/>
    <col min="12299" max="12446" width="8.875" style="169"/>
    <col min="12447" max="12447" width="11.875" style="169" customWidth="1"/>
    <col min="12448" max="12451" width="7.75" style="169" customWidth="1"/>
    <col min="12452" max="12452" width="11.75" style="169" customWidth="1"/>
    <col min="12453" max="12456" width="7.75" style="169" customWidth="1"/>
    <col min="12457" max="12457" width="11.875" style="169" customWidth="1"/>
    <col min="12458" max="12461" width="7.75" style="169" customWidth="1"/>
    <col min="12462" max="12462" width="11.75" style="169" customWidth="1"/>
    <col min="12463" max="12466" width="7.75" style="169" customWidth="1"/>
    <col min="12467" max="12467" width="11.875" style="169" customWidth="1"/>
    <col min="12468" max="12471" width="7.75" style="169" customWidth="1"/>
    <col min="12472" max="12472" width="11.75" style="169" customWidth="1"/>
    <col min="12473" max="12476" width="7.75" style="169" customWidth="1"/>
    <col min="12477" max="12477" width="11.875" style="169" customWidth="1"/>
    <col min="12478" max="12481" width="7.75" style="169" customWidth="1"/>
    <col min="12482" max="12482" width="11.75" style="169" customWidth="1"/>
    <col min="12483" max="12486" width="7.75" style="169" customWidth="1"/>
    <col min="12487" max="12487" width="11.875" style="169" customWidth="1"/>
    <col min="12488" max="12491" width="7.75" style="169" customWidth="1"/>
    <col min="12492" max="12492" width="8.875" style="169" customWidth="1"/>
    <col min="12493" max="12544" width="8.875" style="169"/>
    <col min="12545" max="12545" width="11.875" style="169" customWidth="1"/>
    <col min="12546" max="12549" width="7.75" style="169" customWidth="1"/>
    <col min="12550" max="12550" width="11.75" style="169" customWidth="1"/>
    <col min="12551" max="12554" width="7.75" style="169" customWidth="1"/>
    <col min="12555" max="12702" width="8.875" style="169"/>
    <col min="12703" max="12703" width="11.875" style="169" customWidth="1"/>
    <col min="12704" max="12707" width="7.75" style="169" customWidth="1"/>
    <col min="12708" max="12708" width="11.75" style="169" customWidth="1"/>
    <col min="12709" max="12712" width="7.75" style="169" customWidth="1"/>
    <col min="12713" max="12713" width="11.875" style="169" customWidth="1"/>
    <col min="12714" max="12717" width="7.75" style="169" customWidth="1"/>
    <col min="12718" max="12718" width="11.75" style="169" customWidth="1"/>
    <col min="12719" max="12722" width="7.75" style="169" customWidth="1"/>
    <col min="12723" max="12723" width="11.875" style="169" customWidth="1"/>
    <col min="12724" max="12727" width="7.75" style="169" customWidth="1"/>
    <col min="12728" max="12728" width="11.75" style="169" customWidth="1"/>
    <col min="12729" max="12732" width="7.75" style="169" customWidth="1"/>
    <col min="12733" max="12733" width="11.875" style="169" customWidth="1"/>
    <col min="12734" max="12737" width="7.75" style="169" customWidth="1"/>
    <col min="12738" max="12738" width="11.75" style="169" customWidth="1"/>
    <col min="12739" max="12742" width="7.75" style="169" customWidth="1"/>
    <col min="12743" max="12743" width="11.875" style="169" customWidth="1"/>
    <col min="12744" max="12747" width="7.75" style="169" customWidth="1"/>
    <col min="12748" max="12748" width="8.875" style="169" customWidth="1"/>
    <col min="12749" max="12800" width="8.875" style="169"/>
    <col min="12801" max="12801" width="11.875" style="169" customWidth="1"/>
    <col min="12802" max="12805" width="7.75" style="169" customWidth="1"/>
    <col min="12806" max="12806" width="11.75" style="169" customWidth="1"/>
    <col min="12807" max="12810" width="7.75" style="169" customWidth="1"/>
    <col min="12811" max="12958" width="8.875" style="169"/>
    <col min="12959" max="12959" width="11.875" style="169" customWidth="1"/>
    <col min="12960" max="12963" width="7.75" style="169" customWidth="1"/>
    <col min="12964" max="12964" width="11.75" style="169" customWidth="1"/>
    <col min="12965" max="12968" width="7.75" style="169" customWidth="1"/>
    <col min="12969" max="12969" width="11.875" style="169" customWidth="1"/>
    <col min="12970" max="12973" width="7.75" style="169" customWidth="1"/>
    <col min="12974" max="12974" width="11.75" style="169" customWidth="1"/>
    <col min="12975" max="12978" width="7.75" style="169" customWidth="1"/>
    <col min="12979" max="12979" width="11.875" style="169" customWidth="1"/>
    <col min="12980" max="12983" width="7.75" style="169" customWidth="1"/>
    <col min="12984" max="12984" width="11.75" style="169" customWidth="1"/>
    <col min="12985" max="12988" width="7.75" style="169" customWidth="1"/>
    <col min="12989" max="12989" width="11.875" style="169" customWidth="1"/>
    <col min="12990" max="12993" width="7.75" style="169" customWidth="1"/>
    <col min="12994" max="12994" width="11.75" style="169" customWidth="1"/>
    <col min="12995" max="12998" width="7.75" style="169" customWidth="1"/>
    <col min="12999" max="12999" width="11.875" style="169" customWidth="1"/>
    <col min="13000" max="13003" width="7.75" style="169" customWidth="1"/>
    <col min="13004" max="13004" width="8.875" style="169" customWidth="1"/>
    <col min="13005" max="13056" width="8.875" style="169"/>
    <col min="13057" max="13057" width="11.875" style="169" customWidth="1"/>
    <col min="13058" max="13061" width="7.75" style="169" customWidth="1"/>
    <col min="13062" max="13062" width="11.75" style="169" customWidth="1"/>
    <col min="13063" max="13066" width="7.75" style="169" customWidth="1"/>
    <col min="13067" max="13214" width="8.875" style="169"/>
    <col min="13215" max="13215" width="11.875" style="169" customWidth="1"/>
    <col min="13216" max="13219" width="7.75" style="169" customWidth="1"/>
    <col min="13220" max="13220" width="11.75" style="169" customWidth="1"/>
    <col min="13221" max="13224" width="7.75" style="169" customWidth="1"/>
    <col min="13225" max="13225" width="11.875" style="169" customWidth="1"/>
    <col min="13226" max="13229" width="7.75" style="169" customWidth="1"/>
    <col min="13230" max="13230" width="11.75" style="169" customWidth="1"/>
    <col min="13231" max="13234" width="7.75" style="169" customWidth="1"/>
    <col min="13235" max="13235" width="11.875" style="169" customWidth="1"/>
    <col min="13236" max="13239" width="7.75" style="169" customWidth="1"/>
    <col min="13240" max="13240" width="11.75" style="169" customWidth="1"/>
    <col min="13241" max="13244" width="7.75" style="169" customWidth="1"/>
    <col min="13245" max="13245" width="11.875" style="169" customWidth="1"/>
    <col min="13246" max="13249" width="7.75" style="169" customWidth="1"/>
    <col min="13250" max="13250" width="11.75" style="169" customWidth="1"/>
    <col min="13251" max="13254" width="7.75" style="169" customWidth="1"/>
    <col min="13255" max="13255" width="11.875" style="169" customWidth="1"/>
    <col min="13256" max="13259" width="7.75" style="169" customWidth="1"/>
    <col min="13260" max="13260" width="8.875" style="169" customWidth="1"/>
    <col min="13261" max="13312" width="8.875" style="169"/>
    <col min="13313" max="13313" width="11.875" style="169" customWidth="1"/>
    <col min="13314" max="13317" width="7.75" style="169" customWidth="1"/>
    <col min="13318" max="13318" width="11.75" style="169" customWidth="1"/>
    <col min="13319" max="13322" width="7.75" style="169" customWidth="1"/>
    <col min="13323" max="13470" width="8.875" style="169"/>
    <col min="13471" max="13471" width="11.875" style="169" customWidth="1"/>
    <col min="13472" max="13475" width="7.75" style="169" customWidth="1"/>
    <col min="13476" max="13476" width="11.75" style="169" customWidth="1"/>
    <col min="13477" max="13480" width="7.75" style="169" customWidth="1"/>
    <col min="13481" max="13481" width="11.875" style="169" customWidth="1"/>
    <col min="13482" max="13485" width="7.75" style="169" customWidth="1"/>
    <col min="13486" max="13486" width="11.75" style="169" customWidth="1"/>
    <col min="13487" max="13490" width="7.75" style="169" customWidth="1"/>
    <col min="13491" max="13491" width="11.875" style="169" customWidth="1"/>
    <col min="13492" max="13495" width="7.75" style="169" customWidth="1"/>
    <col min="13496" max="13496" width="11.75" style="169" customWidth="1"/>
    <col min="13497" max="13500" width="7.75" style="169" customWidth="1"/>
    <col min="13501" max="13501" width="11.875" style="169" customWidth="1"/>
    <col min="13502" max="13505" width="7.75" style="169" customWidth="1"/>
    <col min="13506" max="13506" width="11.75" style="169" customWidth="1"/>
    <col min="13507" max="13510" width="7.75" style="169" customWidth="1"/>
    <col min="13511" max="13511" width="11.875" style="169" customWidth="1"/>
    <col min="13512" max="13515" width="7.75" style="169" customWidth="1"/>
    <col min="13516" max="13516" width="8.875" style="169" customWidth="1"/>
    <col min="13517" max="13568" width="8.875" style="169"/>
    <col min="13569" max="13569" width="11.875" style="169" customWidth="1"/>
    <col min="13570" max="13573" width="7.75" style="169" customWidth="1"/>
    <col min="13574" max="13574" width="11.75" style="169" customWidth="1"/>
    <col min="13575" max="13578" width="7.75" style="169" customWidth="1"/>
    <col min="13579" max="13726" width="8.875" style="169"/>
    <col min="13727" max="13727" width="11.875" style="169" customWidth="1"/>
    <col min="13728" max="13731" width="7.75" style="169" customWidth="1"/>
    <col min="13732" max="13732" width="11.75" style="169" customWidth="1"/>
    <col min="13733" max="13736" width="7.75" style="169" customWidth="1"/>
    <col min="13737" max="13737" width="11.875" style="169" customWidth="1"/>
    <col min="13738" max="13741" width="7.75" style="169" customWidth="1"/>
    <col min="13742" max="13742" width="11.75" style="169" customWidth="1"/>
    <col min="13743" max="13746" width="7.75" style="169" customWidth="1"/>
    <col min="13747" max="13747" width="11.875" style="169" customWidth="1"/>
    <col min="13748" max="13751" width="7.75" style="169" customWidth="1"/>
    <col min="13752" max="13752" width="11.75" style="169" customWidth="1"/>
    <col min="13753" max="13756" width="7.75" style="169" customWidth="1"/>
    <col min="13757" max="13757" width="11.875" style="169" customWidth="1"/>
    <col min="13758" max="13761" width="7.75" style="169" customWidth="1"/>
    <col min="13762" max="13762" width="11.75" style="169" customWidth="1"/>
    <col min="13763" max="13766" width="7.75" style="169" customWidth="1"/>
    <col min="13767" max="13767" width="11.875" style="169" customWidth="1"/>
    <col min="13768" max="13771" width="7.75" style="169" customWidth="1"/>
    <col min="13772" max="13772" width="8.875" style="169" customWidth="1"/>
    <col min="13773" max="13824" width="8.875" style="169"/>
    <col min="13825" max="13825" width="11.875" style="169" customWidth="1"/>
    <col min="13826" max="13829" width="7.75" style="169" customWidth="1"/>
    <col min="13830" max="13830" width="11.75" style="169" customWidth="1"/>
    <col min="13831" max="13834" width="7.75" style="169" customWidth="1"/>
    <col min="13835" max="13982" width="8.875" style="169"/>
    <col min="13983" max="13983" width="11.875" style="169" customWidth="1"/>
    <col min="13984" max="13987" width="7.75" style="169" customWidth="1"/>
    <col min="13988" max="13988" width="11.75" style="169" customWidth="1"/>
    <col min="13989" max="13992" width="7.75" style="169" customWidth="1"/>
    <col min="13993" max="13993" width="11.875" style="169" customWidth="1"/>
    <col min="13994" max="13997" width="7.75" style="169" customWidth="1"/>
    <col min="13998" max="13998" width="11.75" style="169" customWidth="1"/>
    <col min="13999" max="14002" width="7.75" style="169" customWidth="1"/>
    <col min="14003" max="14003" width="11.875" style="169" customWidth="1"/>
    <col min="14004" max="14007" width="7.75" style="169" customWidth="1"/>
    <col min="14008" max="14008" width="11.75" style="169" customWidth="1"/>
    <col min="14009" max="14012" width="7.75" style="169" customWidth="1"/>
    <col min="14013" max="14013" width="11.875" style="169" customWidth="1"/>
    <col min="14014" max="14017" width="7.75" style="169" customWidth="1"/>
    <col min="14018" max="14018" width="11.75" style="169" customWidth="1"/>
    <col min="14019" max="14022" width="7.75" style="169" customWidth="1"/>
    <col min="14023" max="14023" width="11.875" style="169" customWidth="1"/>
    <col min="14024" max="14027" width="7.75" style="169" customWidth="1"/>
    <col min="14028" max="14028" width="8.875" style="169" customWidth="1"/>
    <col min="14029" max="14080" width="8.875" style="169"/>
    <col min="14081" max="14081" width="11.875" style="169" customWidth="1"/>
    <col min="14082" max="14085" width="7.75" style="169" customWidth="1"/>
    <col min="14086" max="14086" width="11.75" style="169" customWidth="1"/>
    <col min="14087" max="14090" width="7.75" style="169" customWidth="1"/>
    <col min="14091" max="14238" width="8.875" style="169"/>
    <col min="14239" max="14239" width="11.875" style="169" customWidth="1"/>
    <col min="14240" max="14243" width="7.75" style="169" customWidth="1"/>
    <col min="14244" max="14244" width="11.75" style="169" customWidth="1"/>
    <col min="14245" max="14248" width="7.75" style="169" customWidth="1"/>
    <col min="14249" max="14249" width="11.875" style="169" customWidth="1"/>
    <col min="14250" max="14253" width="7.75" style="169" customWidth="1"/>
    <col min="14254" max="14254" width="11.75" style="169" customWidth="1"/>
    <col min="14255" max="14258" width="7.75" style="169" customWidth="1"/>
    <col min="14259" max="14259" width="11.875" style="169" customWidth="1"/>
    <col min="14260" max="14263" width="7.75" style="169" customWidth="1"/>
    <col min="14264" max="14264" width="11.75" style="169" customWidth="1"/>
    <col min="14265" max="14268" width="7.75" style="169" customWidth="1"/>
    <col min="14269" max="14269" width="11.875" style="169" customWidth="1"/>
    <col min="14270" max="14273" width="7.75" style="169" customWidth="1"/>
    <col min="14274" max="14274" width="11.75" style="169" customWidth="1"/>
    <col min="14275" max="14278" width="7.75" style="169" customWidth="1"/>
    <col min="14279" max="14279" width="11.875" style="169" customWidth="1"/>
    <col min="14280" max="14283" width="7.75" style="169" customWidth="1"/>
    <col min="14284" max="14284" width="8.875" style="169" customWidth="1"/>
    <col min="14285" max="14336" width="8.875" style="169"/>
    <col min="14337" max="14337" width="11.875" style="169" customWidth="1"/>
    <col min="14338" max="14341" width="7.75" style="169" customWidth="1"/>
    <col min="14342" max="14342" width="11.75" style="169" customWidth="1"/>
    <col min="14343" max="14346" width="7.75" style="169" customWidth="1"/>
    <col min="14347" max="14494" width="8.875" style="169"/>
    <col min="14495" max="14495" width="11.875" style="169" customWidth="1"/>
    <col min="14496" max="14499" width="7.75" style="169" customWidth="1"/>
    <col min="14500" max="14500" width="11.75" style="169" customWidth="1"/>
    <col min="14501" max="14504" width="7.75" style="169" customWidth="1"/>
    <col min="14505" max="14505" width="11.875" style="169" customWidth="1"/>
    <col min="14506" max="14509" width="7.75" style="169" customWidth="1"/>
    <col min="14510" max="14510" width="11.75" style="169" customWidth="1"/>
    <col min="14511" max="14514" width="7.75" style="169" customWidth="1"/>
    <col min="14515" max="14515" width="11.875" style="169" customWidth="1"/>
    <col min="14516" max="14519" width="7.75" style="169" customWidth="1"/>
    <col min="14520" max="14520" width="11.75" style="169" customWidth="1"/>
    <col min="14521" max="14524" width="7.75" style="169" customWidth="1"/>
    <col min="14525" max="14525" width="11.875" style="169" customWidth="1"/>
    <col min="14526" max="14529" width="7.75" style="169" customWidth="1"/>
    <col min="14530" max="14530" width="11.75" style="169" customWidth="1"/>
    <col min="14531" max="14534" width="7.75" style="169" customWidth="1"/>
    <col min="14535" max="14535" width="11.875" style="169" customWidth="1"/>
    <col min="14536" max="14539" width="7.75" style="169" customWidth="1"/>
    <col min="14540" max="14540" width="8.875" style="169" customWidth="1"/>
    <col min="14541" max="14592" width="8.875" style="169"/>
    <col min="14593" max="14593" width="11.875" style="169" customWidth="1"/>
    <col min="14594" max="14597" width="7.75" style="169" customWidth="1"/>
    <col min="14598" max="14598" width="11.75" style="169" customWidth="1"/>
    <col min="14599" max="14602" width="7.75" style="169" customWidth="1"/>
    <col min="14603" max="14750" width="8.875" style="169"/>
    <col min="14751" max="14751" width="11.875" style="169" customWidth="1"/>
    <col min="14752" max="14755" width="7.75" style="169" customWidth="1"/>
    <col min="14756" max="14756" width="11.75" style="169" customWidth="1"/>
    <col min="14757" max="14760" width="7.75" style="169" customWidth="1"/>
    <col min="14761" max="14761" width="11.875" style="169" customWidth="1"/>
    <col min="14762" max="14765" width="7.75" style="169" customWidth="1"/>
    <col min="14766" max="14766" width="11.75" style="169" customWidth="1"/>
    <col min="14767" max="14770" width="7.75" style="169" customWidth="1"/>
    <col min="14771" max="14771" width="11.875" style="169" customWidth="1"/>
    <col min="14772" max="14775" width="7.75" style="169" customWidth="1"/>
    <col min="14776" max="14776" width="11.75" style="169" customWidth="1"/>
    <col min="14777" max="14780" width="7.75" style="169" customWidth="1"/>
    <col min="14781" max="14781" width="11.875" style="169" customWidth="1"/>
    <col min="14782" max="14785" width="7.75" style="169" customWidth="1"/>
    <col min="14786" max="14786" width="11.75" style="169" customWidth="1"/>
    <col min="14787" max="14790" width="7.75" style="169" customWidth="1"/>
    <col min="14791" max="14791" width="11.875" style="169" customWidth="1"/>
    <col min="14792" max="14795" width="7.75" style="169" customWidth="1"/>
    <col min="14796" max="14796" width="8.875" style="169" customWidth="1"/>
    <col min="14797" max="14848" width="8.875" style="169"/>
    <col min="14849" max="14849" width="11.875" style="169" customWidth="1"/>
    <col min="14850" max="14853" width="7.75" style="169" customWidth="1"/>
    <col min="14854" max="14854" width="11.75" style="169" customWidth="1"/>
    <col min="14855" max="14858" width="7.75" style="169" customWidth="1"/>
    <col min="14859" max="15006" width="8.875" style="169"/>
    <col min="15007" max="15007" width="11.875" style="169" customWidth="1"/>
    <col min="15008" max="15011" width="7.75" style="169" customWidth="1"/>
    <col min="15012" max="15012" width="11.75" style="169" customWidth="1"/>
    <col min="15013" max="15016" width="7.75" style="169" customWidth="1"/>
    <col min="15017" max="15017" width="11.875" style="169" customWidth="1"/>
    <col min="15018" max="15021" width="7.75" style="169" customWidth="1"/>
    <col min="15022" max="15022" width="11.75" style="169" customWidth="1"/>
    <col min="15023" max="15026" width="7.75" style="169" customWidth="1"/>
    <col min="15027" max="15027" width="11.875" style="169" customWidth="1"/>
    <col min="15028" max="15031" width="7.75" style="169" customWidth="1"/>
    <col min="15032" max="15032" width="11.75" style="169" customWidth="1"/>
    <col min="15033" max="15036" width="7.75" style="169" customWidth="1"/>
    <col min="15037" max="15037" width="11.875" style="169" customWidth="1"/>
    <col min="15038" max="15041" width="7.75" style="169" customWidth="1"/>
    <col min="15042" max="15042" width="11.75" style="169" customWidth="1"/>
    <col min="15043" max="15046" width="7.75" style="169" customWidth="1"/>
    <col min="15047" max="15047" width="11.875" style="169" customWidth="1"/>
    <col min="15048" max="15051" width="7.75" style="169" customWidth="1"/>
    <col min="15052" max="15052" width="8.875" style="169" customWidth="1"/>
    <col min="15053" max="15104" width="8.875" style="169"/>
    <col min="15105" max="15105" width="11.875" style="169" customWidth="1"/>
    <col min="15106" max="15109" width="7.75" style="169" customWidth="1"/>
    <col min="15110" max="15110" width="11.75" style="169" customWidth="1"/>
    <col min="15111" max="15114" width="7.75" style="169" customWidth="1"/>
    <col min="15115" max="15262" width="8.875" style="169"/>
    <col min="15263" max="15263" width="11.875" style="169" customWidth="1"/>
    <col min="15264" max="15267" width="7.75" style="169" customWidth="1"/>
    <col min="15268" max="15268" width="11.75" style="169" customWidth="1"/>
    <col min="15269" max="15272" width="7.75" style="169" customWidth="1"/>
    <col min="15273" max="15273" width="11.875" style="169" customWidth="1"/>
    <col min="15274" max="15277" width="7.75" style="169" customWidth="1"/>
    <col min="15278" max="15278" width="11.75" style="169" customWidth="1"/>
    <col min="15279" max="15282" width="7.75" style="169" customWidth="1"/>
    <col min="15283" max="15283" width="11.875" style="169" customWidth="1"/>
    <col min="15284" max="15287" width="7.75" style="169" customWidth="1"/>
    <col min="15288" max="15288" width="11.75" style="169" customWidth="1"/>
    <col min="15289" max="15292" width="7.75" style="169" customWidth="1"/>
    <col min="15293" max="15293" width="11.875" style="169" customWidth="1"/>
    <col min="15294" max="15297" width="7.75" style="169" customWidth="1"/>
    <col min="15298" max="15298" width="11.75" style="169" customWidth="1"/>
    <col min="15299" max="15302" width="7.75" style="169" customWidth="1"/>
    <col min="15303" max="15303" width="11.875" style="169" customWidth="1"/>
    <col min="15304" max="15307" width="7.75" style="169" customWidth="1"/>
    <col min="15308" max="15308" width="8.875" style="169" customWidth="1"/>
    <col min="15309" max="15360" width="8.875" style="169"/>
    <col min="15361" max="15361" width="11.875" style="169" customWidth="1"/>
    <col min="15362" max="15365" width="7.75" style="169" customWidth="1"/>
    <col min="15366" max="15366" width="11.75" style="169" customWidth="1"/>
    <col min="15367" max="15370" width="7.75" style="169" customWidth="1"/>
    <col min="15371" max="15518" width="8.875" style="169"/>
    <col min="15519" max="15519" width="11.875" style="169" customWidth="1"/>
    <col min="15520" max="15523" width="7.75" style="169" customWidth="1"/>
    <col min="15524" max="15524" width="11.75" style="169" customWidth="1"/>
    <col min="15525" max="15528" width="7.75" style="169" customWidth="1"/>
    <col min="15529" max="15529" width="11.875" style="169" customWidth="1"/>
    <col min="15530" max="15533" width="7.75" style="169" customWidth="1"/>
    <col min="15534" max="15534" width="11.75" style="169" customWidth="1"/>
    <col min="15535" max="15538" width="7.75" style="169" customWidth="1"/>
    <col min="15539" max="15539" width="11.875" style="169" customWidth="1"/>
    <col min="15540" max="15543" width="7.75" style="169" customWidth="1"/>
    <col min="15544" max="15544" width="11.75" style="169" customWidth="1"/>
    <col min="15545" max="15548" width="7.75" style="169" customWidth="1"/>
    <col min="15549" max="15549" width="11.875" style="169" customWidth="1"/>
    <col min="15550" max="15553" width="7.75" style="169" customWidth="1"/>
    <col min="15554" max="15554" width="11.75" style="169" customWidth="1"/>
    <col min="15555" max="15558" width="7.75" style="169" customWidth="1"/>
    <col min="15559" max="15559" width="11.875" style="169" customWidth="1"/>
    <col min="15560" max="15563" width="7.75" style="169" customWidth="1"/>
    <col min="15564" max="15564" width="8.875" style="169" customWidth="1"/>
    <col min="15565" max="15616" width="8.875" style="169"/>
    <col min="15617" max="15617" width="11.875" style="169" customWidth="1"/>
    <col min="15618" max="15621" width="7.75" style="169" customWidth="1"/>
    <col min="15622" max="15622" width="11.75" style="169" customWidth="1"/>
    <col min="15623" max="15626" width="7.75" style="169" customWidth="1"/>
    <col min="15627" max="15774" width="8.875" style="169"/>
    <col min="15775" max="15775" width="11.875" style="169" customWidth="1"/>
    <col min="15776" max="15779" width="7.75" style="169" customWidth="1"/>
    <col min="15780" max="15780" width="11.75" style="169" customWidth="1"/>
    <col min="15781" max="15784" width="7.75" style="169" customWidth="1"/>
    <col min="15785" max="15785" width="11.875" style="169" customWidth="1"/>
    <col min="15786" max="15789" width="7.75" style="169" customWidth="1"/>
    <col min="15790" max="15790" width="11.75" style="169" customWidth="1"/>
    <col min="15791" max="15794" width="7.75" style="169" customWidth="1"/>
    <col min="15795" max="15795" width="11.875" style="169" customWidth="1"/>
    <col min="15796" max="15799" width="7.75" style="169" customWidth="1"/>
    <col min="15800" max="15800" width="11.75" style="169" customWidth="1"/>
    <col min="15801" max="15804" width="7.75" style="169" customWidth="1"/>
    <col min="15805" max="15805" width="11.875" style="169" customWidth="1"/>
    <col min="15806" max="15809" width="7.75" style="169" customWidth="1"/>
    <col min="15810" max="15810" width="11.75" style="169" customWidth="1"/>
    <col min="15811" max="15814" width="7.75" style="169" customWidth="1"/>
    <col min="15815" max="15815" width="11.875" style="169" customWidth="1"/>
    <col min="15816" max="15819" width="7.75" style="169" customWidth="1"/>
    <col min="15820" max="15820" width="8.875" style="169" customWidth="1"/>
    <col min="15821" max="15872" width="8.875" style="169"/>
    <col min="15873" max="15873" width="11.875" style="169" customWidth="1"/>
    <col min="15874" max="15877" width="7.75" style="169" customWidth="1"/>
    <col min="15878" max="15878" width="11.75" style="169" customWidth="1"/>
    <col min="15879" max="15882" width="7.75" style="169" customWidth="1"/>
    <col min="15883" max="16030" width="8.875" style="169"/>
    <col min="16031" max="16031" width="11.875" style="169" customWidth="1"/>
    <col min="16032" max="16035" width="7.75" style="169" customWidth="1"/>
    <col min="16036" max="16036" width="11.75" style="169" customWidth="1"/>
    <col min="16037" max="16040" width="7.75" style="169" customWidth="1"/>
    <col min="16041" max="16041" width="11.875" style="169" customWidth="1"/>
    <col min="16042" max="16045" width="7.75" style="169" customWidth="1"/>
    <col min="16046" max="16046" width="11.75" style="169" customWidth="1"/>
    <col min="16047" max="16050" width="7.75" style="169" customWidth="1"/>
    <col min="16051" max="16051" width="11.875" style="169" customWidth="1"/>
    <col min="16052" max="16055" width="7.75" style="169" customWidth="1"/>
    <col min="16056" max="16056" width="11.75" style="169" customWidth="1"/>
    <col min="16057" max="16060" width="7.75" style="169" customWidth="1"/>
    <col min="16061" max="16061" width="11.875" style="169" customWidth="1"/>
    <col min="16062" max="16065" width="7.75" style="169" customWidth="1"/>
    <col min="16066" max="16066" width="11.75" style="169" customWidth="1"/>
    <col min="16067" max="16070" width="7.75" style="169" customWidth="1"/>
    <col min="16071" max="16071" width="11.875" style="169" customWidth="1"/>
    <col min="16072" max="16075" width="7.75" style="169" customWidth="1"/>
    <col min="16076" max="16076" width="8.875" style="169" customWidth="1"/>
    <col min="16077" max="16128" width="8.875" style="169"/>
    <col min="16129" max="16129" width="11.875" style="169" customWidth="1"/>
    <col min="16130" max="16133" width="7.75" style="169" customWidth="1"/>
    <col min="16134" max="16134" width="11.75" style="169" customWidth="1"/>
    <col min="16135" max="16138" width="7.75" style="169" customWidth="1"/>
    <col min="16139" max="16286" width="8.875" style="169"/>
    <col min="16287" max="16287" width="11.875" style="169" customWidth="1"/>
    <col min="16288" max="16291" width="7.75" style="169" customWidth="1"/>
    <col min="16292" max="16292" width="11.75" style="169" customWidth="1"/>
    <col min="16293" max="16296" width="7.75" style="169" customWidth="1"/>
    <col min="16297" max="16297" width="11.875" style="169" customWidth="1"/>
    <col min="16298" max="16301" width="7.75" style="169" customWidth="1"/>
    <col min="16302" max="16302" width="11.75" style="169" customWidth="1"/>
    <col min="16303" max="16306" width="7.75" style="169" customWidth="1"/>
    <col min="16307" max="16307" width="11.875" style="169" customWidth="1"/>
    <col min="16308" max="16311" width="7.75" style="169" customWidth="1"/>
    <col min="16312" max="16312" width="11.75" style="169" customWidth="1"/>
    <col min="16313" max="16316" width="7.75" style="169" customWidth="1"/>
    <col min="16317" max="16317" width="11.875" style="169" customWidth="1"/>
    <col min="16318" max="16321" width="7.75" style="169" customWidth="1"/>
    <col min="16322" max="16322" width="11.75" style="169" customWidth="1"/>
    <col min="16323" max="16326" width="7.75" style="169" customWidth="1"/>
    <col min="16327" max="16327" width="11.875" style="169" customWidth="1"/>
    <col min="16328" max="16331" width="7.75" style="169" customWidth="1"/>
    <col min="16332" max="16332" width="8.875" style="169" customWidth="1"/>
    <col min="16333" max="16384" width="8.875" style="169"/>
  </cols>
  <sheetData>
    <row r="1" spans="1:256" ht="18.75" x14ac:dyDescent="0.15">
      <c r="A1" s="164" t="s">
        <v>222</v>
      </c>
      <c r="B1" s="165"/>
      <c r="C1" s="165"/>
      <c r="D1" s="165"/>
      <c r="E1" s="166"/>
      <c r="F1" s="167"/>
      <c r="G1" s="167"/>
      <c r="H1" s="167"/>
      <c r="I1" s="167"/>
      <c r="J1" s="166"/>
    </row>
    <row r="2" spans="1:256" s="171" customFormat="1" ht="15" customHeight="1" thickBot="1" x14ac:dyDescent="0.2">
      <c r="A2" s="170"/>
      <c r="F2" s="172"/>
      <c r="G2" s="172"/>
      <c r="H2" s="426" t="s">
        <v>465</v>
      </c>
      <c r="I2" s="426"/>
      <c r="J2" s="426"/>
      <c r="K2" s="17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</row>
    <row r="3" spans="1:256" ht="15.75" customHeight="1" thickBot="1" x14ac:dyDescent="0.2">
      <c r="A3" s="174" t="s">
        <v>46</v>
      </c>
      <c r="B3" s="175" t="s">
        <v>5</v>
      </c>
      <c r="C3" s="176" t="s">
        <v>6</v>
      </c>
      <c r="D3" s="176" t="s">
        <v>7</v>
      </c>
      <c r="E3" s="177" t="s">
        <v>2</v>
      </c>
      <c r="F3" s="178" t="s">
        <v>46</v>
      </c>
      <c r="G3" s="175" t="s">
        <v>5</v>
      </c>
      <c r="H3" s="176" t="s">
        <v>6</v>
      </c>
      <c r="I3" s="176" t="s">
        <v>7</v>
      </c>
      <c r="J3" s="177" t="s">
        <v>2</v>
      </c>
    </row>
    <row r="4" spans="1:256" ht="15.75" customHeight="1" thickTop="1" x14ac:dyDescent="0.15">
      <c r="A4" s="179" t="s">
        <v>223</v>
      </c>
      <c r="B4" s="243">
        <f>SUM(B5:B8)</f>
        <v>244</v>
      </c>
      <c r="C4" s="243">
        <f>SUM(C5:C8)</f>
        <v>230</v>
      </c>
      <c r="D4" s="243">
        <f>SUM(D5:D8)</f>
        <v>474</v>
      </c>
      <c r="E4" s="243">
        <f>SUM(E5:E8)</f>
        <v>212</v>
      </c>
      <c r="F4" s="202" t="s">
        <v>224</v>
      </c>
      <c r="G4" s="245">
        <f>SUM(G5:G8)</f>
        <v>2197</v>
      </c>
      <c r="H4" s="245">
        <f>SUM(H5:H8)</f>
        <v>2255</v>
      </c>
      <c r="I4" s="245">
        <f>SUM(I5:I8)</f>
        <v>4452</v>
      </c>
      <c r="J4" s="247">
        <f>SUM(J5:J8)</f>
        <v>1941</v>
      </c>
    </row>
    <row r="5" spans="1:256" ht="15.75" customHeight="1" x14ac:dyDescent="0.15">
      <c r="A5" s="180" t="s">
        <v>429</v>
      </c>
      <c r="B5" s="248">
        <v>7</v>
      </c>
      <c r="C5" s="249">
        <v>4</v>
      </c>
      <c r="D5" s="249">
        <v>11</v>
      </c>
      <c r="E5" s="250">
        <v>4</v>
      </c>
      <c r="F5" s="203" t="s">
        <v>433</v>
      </c>
      <c r="G5" s="251">
        <v>641</v>
      </c>
      <c r="H5" s="252">
        <v>692</v>
      </c>
      <c r="I5" s="252">
        <v>1333</v>
      </c>
      <c r="J5" s="253">
        <v>574</v>
      </c>
    </row>
    <row r="6" spans="1:256" ht="15.75" customHeight="1" x14ac:dyDescent="0.15">
      <c r="A6" s="180" t="s">
        <v>430</v>
      </c>
      <c r="B6" s="248">
        <v>177</v>
      </c>
      <c r="C6" s="249">
        <v>167</v>
      </c>
      <c r="D6" s="249">
        <v>344</v>
      </c>
      <c r="E6" s="250">
        <v>161</v>
      </c>
      <c r="F6" s="203" t="s">
        <v>434</v>
      </c>
      <c r="G6" s="251">
        <v>496</v>
      </c>
      <c r="H6" s="252">
        <v>470</v>
      </c>
      <c r="I6" s="252">
        <v>966</v>
      </c>
      <c r="J6" s="253">
        <v>447</v>
      </c>
    </row>
    <row r="7" spans="1:256" ht="15.75" customHeight="1" x14ac:dyDescent="0.15">
      <c r="A7" s="180" t="s">
        <v>431</v>
      </c>
      <c r="B7" s="248">
        <v>34</v>
      </c>
      <c r="C7" s="249">
        <v>34</v>
      </c>
      <c r="D7" s="249">
        <v>68</v>
      </c>
      <c r="E7" s="250">
        <v>27</v>
      </c>
      <c r="F7" s="203" t="s">
        <v>450</v>
      </c>
      <c r="G7" s="251">
        <v>556</v>
      </c>
      <c r="H7" s="252">
        <v>535</v>
      </c>
      <c r="I7" s="252">
        <v>1091</v>
      </c>
      <c r="J7" s="253">
        <v>483</v>
      </c>
    </row>
    <row r="8" spans="1:256" ht="15.75" customHeight="1" x14ac:dyDescent="0.15">
      <c r="A8" s="180" t="s">
        <v>432</v>
      </c>
      <c r="B8" s="248">
        <v>26</v>
      </c>
      <c r="C8" s="249">
        <v>25</v>
      </c>
      <c r="D8" s="249">
        <v>51</v>
      </c>
      <c r="E8" s="250">
        <v>20</v>
      </c>
      <c r="F8" s="203" t="s">
        <v>442</v>
      </c>
      <c r="G8" s="251">
        <v>504</v>
      </c>
      <c r="H8" s="252">
        <v>558</v>
      </c>
      <c r="I8" s="252">
        <v>1062</v>
      </c>
      <c r="J8" s="253">
        <v>437</v>
      </c>
    </row>
    <row r="9" spans="1:256" ht="15.75" customHeight="1" x14ac:dyDescent="0.15">
      <c r="A9" s="181"/>
      <c r="B9" s="248"/>
      <c r="C9" s="249"/>
      <c r="D9" s="249"/>
      <c r="E9" s="250"/>
      <c r="F9" s="254"/>
      <c r="G9" s="251"/>
      <c r="H9" s="252"/>
      <c r="I9" s="252"/>
      <c r="J9" s="253"/>
    </row>
    <row r="10" spans="1:256" ht="15.75" customHeight="1" x14ac:dyDescent="0.15">
      <c r="A10" s="179" t="s">
        <v>229</v>
      </c>
      <c r="B10" s="243">
        <f>SUM(B11:B15)</f>
        <v>1985</v>
      </c>
      <c r="C10" s="243">
        <f>SUM(C11:C15)</f>
        <v>2006</v>
      </c>
      <c r="D10" s="243">
        <f>SUM(D11:D15)</f>
        <v>3991</v>
      </c>
      <c r="E10" s="243">
        <f>SUM(E11:E15)</f>
        <v>1630</v>
      </c>
      <c r="F10" s="202" t="s">
        <v>230</v>
      </c>
      <c r="G10" s="245">
        <f>SUM(G11:G15)</f>
        <v>954</v>
      </c>
      <c r="H10" s="245">
        <f t="shared" ref="H10:I10" si="0">SUM(H11:H15)</f>
        <v>777</v>
      </c>
      <c r="I10" s="245">
        <f t="shared" si="0"/>
        <v>1731</v>
      </c>
      <c r="J10" s="255">
        <f>SUM(J11:J15)</f>
        <v>801</v>
      </c>
    </row>
    <row r="11" spans="1:256" ht="15.75" customHeight="1" x14ac:dyDescent="0.15">
      <c r="A11" s="180" t="s">
        <v>433</v>
      </c>
      <c r="B11" s="248">
        <v>640</v>
      </c>
      <c r="C11" s="249">
        <v>646</v>
      </c>
      <c r="D11" s="249">
        <v>1286</v>
      </c>
      <c r="E11" s="250">
        <v>512</v>
      </c>
      <c r="F11" s="203" t="s">
        <v>433</v>
      </c>
      <c r="G11" s="251">
        <v>717</v>
      </c>
      <c r="H11" s="252">
        <v>588</v>
      </c>
      <c r="I11" s="252">
        <v>1305</v>
      </c>
      <c r="J11" s="256">
        <v>599</v>
      </c>
    </row>
    <row r="12" spans="1:256" ht="15.75" customHeight="1" x14ac:dyDescent="0.15">
      <c r="A12" s="180" t="s">
        <v>434</v>
      </c>
      <c r="B12" s="248">
        <v>526</v>
      </c>
      <c r="C12" s="249">
        <v>516</v>
      </c>
      <c r="D12" s="249">
        <v>1042</v>
      </c>
      <c r="E12" s="250">
        <v>397</v>
      </c>
      <c r="F12" s="203" t="s">
        <v>434</v>
      </c>
      <c r="G12" s="257" t="s">
        <v>475</v>
      </c>
      <c r="H12" s="258" t="s">
        <v>475</v>
      </c>
      <c r="I12" s="258" t="s">
        <v>475</v>
      </c>
      <c r="J12" s="253" t="s">
        <v>475</v>
      </c>
    </row>
    <row r="13" spans="1:256" ht="15.75" customHeight="1" x14ac:dyDescent="0.15">
      <c r="A13" s="180" t="s">
        <v>435</v>
      </c>
      <c r="B13" s="248">
        <v>433</v>
      </c>
      <c r="C13" s="249">
        <v>422</v>
      </c>
      <c r="D13" s="249">
        <v>855</v>
      </c>
      <c r="E13" s="250">
        <v>369</v>
      </c>
      <c r="F13" s="203" t="s">
        <v>435</v>
      </c>
      <c r="G13" s="251">
        <v>209</v>
      </c>
      <c r="H13" s="252">
        <v>166</v>
      </c>
      <c r="I13" s="252">
        <v>375</v>
      </c>
      <c r="J13" s="256">
        <v>183</v>
      </c>
    </row>
    <row r="14" spans="1:256" ht="15.75" customHeight="1" x14ac:dyDescent="0.15">
      <c r="A14" s="180" t="s">
        <v>436</v>
      </c>
      <c r="B14" s="248">
        <v>246</v>
      </c>
      <c r="C14" s="249">
        <v>290</v>
      </c>
      <c r="D14" s="249">
        <v>536</v>
      </c>
      <c r="E14" s="250">
        <v>213</v>
      </c>
      <c r="F14" s="203" t="s">
        <v>442</v>
      </c>
      <c r="G14" s="251">
        <v>28</v>
      </c>
      <c r="H14" s="252">
        <v>23</v>
      </c>
      <c r="I14" s="252">
        <v>51</v>
      </c>
      <c r="J14" s="256">
        <v>19</v>
      </c>
    </row>
    <row r="15" spans="1:256" ht="15.75" customHeight="1" x14ac:dyDescent="0.15">
      <c r="A15" s="180" t="s">
        <v>437</v>
      </c>
      <c r="B15" s="248">
        <v>140</v>
      </c>
      <c r="C15" s="249">
        <v>132</v>
      </c>
      <c r="D15" s="249">
        <v>272</v>
      </c>
      <c r="E15" s="250">
        <v>139</v>
      </c>
      <c r="F15" s="203" t="s">
        <v>437</v>
      </c>
      <c r="G15" s="257" t="s">
        <v>475</v>
      </c>
      <c r="H15" s="258" t="s">
        <v>475</v>
      </c>
      <c r="I15" s="258" t="s">
        <v>475</v>
      </c>
      <c r="J15" s="253" t="s">
        <v>475</v>
      </c>
    </row>
    <row r="16" spans="1:256" ht="15.75" customHeight="1" x14ac:dyDescent="0.15">
      <c r="A16" s="181"/>
      <c r="B16" s="248"/>
      <c r="C16" s="249"/>
      <c r="D16" s="249"/>
      <c r="E16" s="250"/>
      <c r="F16" s="254"/>
      <c r="G16" s="251"/>
      <c r="H16" s="252"/>
      <c r="I16" s="252"/>
      <c r="J16" s="253"/>
    </row>
    <row r="17" spans="1:10" ht="15.75" customHeight="1" x14ac:dyDescent="0.15">
      <c r="A17" s="179" t="s">
        <v>232</v>
      </c>
      <c r="B17" s="243">
        <f>SUM(B18:B24)</f>
        <v>1608</v>
      </c>
      <c r="C17" s="243">
        <f>SUM(C18:C24)</f>
        <v>1650</v>
      </c>
      <c r="D17" s="243">
        <f>SUM(D18:D24)</f>
        <v>3258</v>
      </c>
      <c r="E17" s="243">
        <f>SUM(E18:E24)</f>
        <v>1460</v>
      </c>
      <c r="F17" s="202" t="s">
        <v>233</v>
      </c>
      <c r="G17" s="245">
        <f>SUM(G18:G25)</f>
        <v>3227</v>
      </c>
      <c r="H17" s="245">
        <f>SUM(H18:H25)</f>
        <v>3294</v>
      </c>
      <c r="I17" s="245">
        <f>SUM(I18:I25)</f>
        <v>6521</v>
      </c>
      <c r="J17" s="255">
        <f>SUM(J18:J25)</f>
        <v>2529</v>
      </c>
    </row>
    <row r="18" spans="1:10" ht="15.75" customHeight="1" x14ac:dyDescent="0.15">
      <c r="A18" s="180" t="s">
        <v>433</v>
      </c>
      <c r="B18" s="248">
        <v>205</v>
      </c>
      <c r="C18" s="249">
        <v>166</v>
      </c>
      <c r="D18" s="249">
        <v>371</v>
      </c>
      <c r="E18" s="250">
        <v>198</v>
      </c>
      <c r="F18" s="203" t="s">
        <v>433</v>
      </c>
      <c r="G18" s="251">
        <v>547</v>
      </c>
      <c r="H18" s="252">
        <v>593</v>
      </c>
      <c r="I18" s="252">
        <v>1140</v>
      </c>
      <c r="J18" s="253">
        <v>377</v>
      </c>
    </row>
    <row r="19" spans="1:10" ht="15.75" customHeight="1" x14ac:dyDescent="0.15">
      <c r="A19" s="180" t="s">
        <v>434</v>
      </c>
      <c r="B19" s="248">
        <v>237</v>
      </c>
      <c r="C19" s="249">
        <v>213</v>
      </c>
      <c r="D19" s="249">
        <v>450</v>
      </c>
      <c r="E19" s="250">
        <v>207</v>
      </c>
      <c r="F19" s="203" t="s">
        <v>449</v>
      </c>
      <c r="G19" s="251">
        <v>440</v>
      </c>
      <c r="H19" s="252">
        <v>452</v>
      </c>
      <c r="I19" s="252">
        <v>892</v>
      </c>
      <c r="J19" s="253">
        <v>383</v>
      </c>
    </row>
    <row r="20" spans="1:10" ht="15.75" customHeight="1" x14ac:dyDescent="0.15">
      <c r="A20" s="180" t="s">
        <v>435</v>
      </c>
      <c r="B20" s="248">
        <v>171</v>
      </c>
      <c r="C20" s="249">
        <v>204</v>
      </c>
      <c r="D20" s="249">
        <v>375</v>
      </c>
      <c r="E20" s="250">
        <v>172</v>
      </c>
      <c r="F20" s="203" t="s">
        <v>448</v>
      </c>
      <c r="G20" s="251">
        <v>256</v>
      </c>
      <c r="H20" s="252">
        <v>233</v>
      </c>
      <c r="I20" s="252">
        <v>489</v>
      </c>
      <c r="J20" s="253">
        <v>184</v>
      </c>
    </row>
    <row r="21" spans="1:10" ht="15.75" customHeight="1" x14ac:dyDescent="0.15">
      <c r="A21" s="180" t="s">
        <v>438</v>
      </c>
      <c r="B21" s="248">
        <v>199</v>
      </c>
      <c r="C21" s="249">
        <v>218</v>
      </c>
      <c r="D21" s="249">
        <v>417</v>
      </c>
      <c r="E21" s="250">
        <v>200</v>
      </c>
      <c r="F21" s="203" t="s">
        <v>442</v>
      </c>
      <c r="G21" s="251">
        <v>246</v>
      </c>
      <c r="H21" s="252">
        <v>235</v>
      </c>
      <c r="I21" s="252">
        <v>481</v>
      </c>
      <c r="J21" s="253">
        <v>190</v>
      </c>
    </row>
    <row r="22" spans="1:10" ht="15.75" customHeight="1" x14ac:dyDescent="0.15">
      <c r="A22" s="180" t="s">
        <v>437</v>
      </c>
      <c r="B22" s="248">
        <v>63</v>
      </c>
      <c r="C22" s="249">
        <v>55</v>
      </c>
      <c r="D22" s="249">
        <v>118</v>
      </c>
      <c r="E22" s="250">
        <v>60</v>
      </c>
      <c r="F22" s="203" t="s">
        <v>437</v>
      </c>
      <c r="G22" s="251">
        <v>545</v>
      </c>
      <c r="H22" s="252">
        <v>628</v>
      </c>
      <c r="I22" s="252">
        <v>1173</v>
      </c>
      <c r="J22" s="253">
        <v>490</v>
      </c>
    </row>
    <row r="23" spans="1:10" ht="15.75" customHeight="1" x14ac:dyDescent="0.15">
      <c r="A23" s="180" t="s">
        <v>439</v>
      </c>
      <c r="B23" s="248">
        <v>397</v>
      </c>
      <c r="C23" s="249">
        <v>427</v>
      </c>
      <c r="D23" s="249">
        <v>824</v>
      </c>
      <c r="E23" s="250">
        <v>345</v>
      </c>
      <c r="F23" s="203" t="s">
        <v>439</v>
      </c>
      <c r="G23" s="251">
        <v>290</v>
      </c>
      <c r="H23" s="252">
        <v>252</v>
      </c>
      <c r="I23" s="252">
        <v>542</v>
      </c>
      <c r="J23" s="253">
        <v>217</v>
      </c>
    </row>
    <row r="24" spans="1:10" ht="15.75" customHeight="1" x14ac:dyDescent="0.15">
      <c r="A24" s="180" t="s">
        <v>440</v>
      </c>
      <c r="B24" s="248">
        <v>336</v>
      </c>
      <c r="C24" s="249">
        <v>367</v>
      </c>
      <c r="D24" s="249">
        <v>703</v>
      </c>
      <c r="E24" s="250">
        <v>278</v>
      </c>
      <c r="F24" s="203" t="s">
        <v>440</v>
      </c>
      <c r="G24" s="251">
        <v>536</v>
      </c>
      <c r="H24" s="252">
        <v>519</v>
      </c>
      <c r="I24" s="252">
        <v>1055</v>
      </c>
      <c r="J24" s="253">
        <v>378</v>
      </c>
    </row>
    <row r="25" spans="1:10" ht="15.75" customHeight="1" x14ac:dyDescent="0.15">
      <c r="A25" s="181"/>
      <c r="B25" s="248"/>
      <c r="C25" s="249"/>
      <c r="D25" s="249"/>
      <c r="E25" s="250"/>
      <c r="F25" s="203" t="s">
        <v>447</v>
      </c>
      <c r="G25" s="251">
        <v>367</v>
      </c>
      <c r="H25" s="252">
        <v>382</v>
      </c>
      <c r="I25" s="252">
        <v>749</v>
      </c>
      <c r="J25" s="253">
        <v>310</v>
      </c>
    </row>
    <row r="26" spans="1:10" ht="15.75" customHeight="1" x14ac:dyDescent="0.15">
      <c r="A26" s="179" t="s">
        <v>237</v>
      </c>
      <c r="B26" s="243">
        <f>SUM(B27:B32)</f>
        <v>626</v>
      </c>
      <c r="C26" s="243">
        <f>SUM(C27:C32)</f>
        <v>586</v>
      </c>
      <c r="D26" s="243">
        <f>SUM(D27:D32)</f>
        <v>1212</v>
      </c>
      <c r="E26" s="243">
        <f>SUM(E27:E32)</f>
        <v>493</v>
      </c>
      <c r="F26" s="254"/>
      <c r="G26" s="251"/>
      <c r="H26" s="252"/>
      <c r="I26" s="252"/>
      <c r="J26" s="253"/>
    </row>
    <row r="27" spans="1:10" ht="15.75" customHeight="1" x14ac:dyDescent="0.15">
      <c r="A27" s="180" t="s">
        <v>433</v>
      </c>
      <c r="B27" s="248">
        <v>152</v>
      </c>
      <c r="C27" s="249">
        <v>163</v>
      </c>
      <c r="D27" s="249">
        <v>315</v>
      </c>
      <c r="E27" s="250">
        <v>136</v>
      </c>
      <c r="F27" s="202" t="s">
        <v>238</v>
      </c>
      <c r="G27" s="245">
        <f>SUM(G28:G33)</f>
        <v>1594</v>
      </c>
      <c r="H27" s="245">
        <f>SUM(H28:H33)</f>
        <v>1519</v>
      </c>
      <c r="I27" s="245">
        <f>SUM(I28:I33)</f>
        <v>3113</v>
      </c>
      <c r="J27" s="255">
        <f>SUM(J28:J33)</f>
        <v>1341</v>
      </c>
    </row>
    <row r="28" spans="1:10" ht="15.75" customHeight="1" x14ac:dyDescent="0.15">
      <c r="A28" s="180" t="s">
        <v>434</v>
      </c>
      <c r="B28" s="248">
        <v>58</v>
      </c>
      <c r="C28" s="249">
        <v>65</v>
      </c>
      <c r="D28" s="249">
        <v>123</v>
      </c>
      <c r="E28" s="250">
        <v>50</v>
      </c>
      <c r="F28" s="203" t="s">
        <v>433</v>
      </c>
      <c r="G28" s="257" t="s">
        <v>475</v>
      </c>
      <c r="H28" s="258" t="s">
        <v>475</v>
      </c>
      <c r="I28" s="258" t="s">
        <v>475</v>
      </c>
      <c r="J28" s="253" t="s">
        <v>475</v>
      </c>
    </row>
    <row r="29" spans="1:10" ht="15.75" customHeight="1" x14ac:dyDescent="0.15">
      <c r="A29" s="180" t="s">
        <v>441</v>
      </c>
      <c r="B29" s="248">
        <v>173</v>
      </c>
      <c r="C29" s="249">
        <v>142</v>
      </c>
      <c r="D29" s="249">
        <v>315</v>
      </c>
      <c r="E29" s="250">
        <v>130</v>
      </c>
      <c r="F29" s="203" t="s">
        <v>434</v>
      </c>
      <c r="G29" s="251">
        <v>338</v>
      </c>
      <c r="H29" s="252">
        <v>286</v>
      </c>
      <c r="I29" s="252">
        <v>624</v>
      </c>
      <c r="J29" s="256">
        <v>280</v>
      </c>
    </row>
    <row r="30" spans="1:10" ht="15.75" customHeight="1" x14ac:dyDescent="0.15">
      <c r="A30" s="180" t="s">
        <v>442</v>
      </c>
      <c r="B30" s="248">
        <v>72</v>
      </c>
      <c r="C30" s="249">
        <v>65</v>
      </c>
      <c r="D30" s="249">
        <v>137</v>
      </c>
      <c r="E30" s="250">
        <v>58</v>
      </c>
      <c r="F30" s="203" t="s">
        <v>435</v>
      </c>
      <c r="G30" s="251">
        <v>416</v>
      </c>
      <c r="H30" s="252">
        <v>413</v>
      </c>
      <c r="I30" s="252">
        <v>829</v>
      </c>
      <c r="J30" s="256">
        <v>372</v>
      </c>
    </row>
    <row r="31" spans="1:10" ht="15.75" customHeight="1" x14ac:dyDescent="0.15">
      <c r="A31" s="180" t="s">
        <v>437</v>
      </c>
      <c r="B31" s="248">
        <v>171</v>
      </c>
      <c r="C31" s="249">
        <v>151</v>
      </c>
      <c r="D31" s="249">
        <v>322</v>
      </c>
      <c r="E31" s="250">
        <v>119</v>
      </c>
      <c r="F31" s="203" t="s">
        <v>446</v>
      </c>
      <c r="G31" s="251">
        <v>255</v>
      </c>
      <c r="H31" s="252">
        <v>250</v>
      </c>
      <c r="I31" s="252">
        <v>505</v>
      </c>
      <c r="J31" s="256">
        <v>211</v>
      </c>
    </row>
    <row r="32" spans="1:10" ht="15.75" customHeight="1" x14ac:dyDescent="0.15">
      <c r="A32" s="180" t="s">
        <v>439</v>
      </c>
      <c r="B32" s="257" t="s">
        <v>475</v>
      </c>
      <c r="C32" s="257" t="s">
        <v>475</v>
      </c>
      <c r="D32" s="257" t="s">
        <v>475</v>
      </c>
      <c r="E32" s="257" t="s">
        <v>475</v>
      </c>
      <c r="F32" s="203" t="s">
        <v>437</v>
      </c>
      <c r="G32" s="251">
        <v>313</v>
      </c>
      <c r="H32" s="252">
        <v>323</v>
      </c>
      <c r="I32" s="252">
        <v>636</v>
      </c>
      <c r="J32" s="256">
        <v>255</v>
      </c>
    </row>
    <row r="33" spans="1:10" ht="15.75" customHeight="1" x14ac:dyDescent="0.15">
      <c r="A33" s="179"/>
      <c r="B33" s="243"/>
      <c r="C33" s="243"/>
      <c r="D33" s="243"/>
      <c r="E33" s="243"/>
      <c r="F33" s="203" t="s">
        <v>439</v>
      </c>
      <c r="G33" s="251">
        <v>272</v>
      </c>
      <c r="H33" s="252">
        <v>247</v>
      </c>
      <c r="I33" s="252">
        <v>519</v>
      </c>
      <c r="J33" s="253">
        <v>223</v>
      </c>
    </row>
    <row r="34" spans="1:10" ht="15.75" customHeight="1" x14ac:dyDescent="0.15">
      <c r="A34" s="179" t="s">
        <v>239</v>
      </c>
      <c r="B34" s="243">
        <f>SUM(B35:B40)</f>
        <v>795</v>
      </c>
      <c r="C34" s="243">
        <f>SUM(C35:C40)</f>
        <v>809</v>
      </c>
      <c r="D34" s="243">
        <f>SUM(D35:D40)</f>
        <v>1604</v>
      </c>
      <c r="E34" s="243">
        <f>SUM(E35:E40)</f>
        <v>668</v>
      </c>
      <c r="F34" s="202"/>
      <c r="G34" s="259"/>
      <c r="H34" s="260"/>
      <c r="I34" s="260"/>
      <c r="J34" s="261"/>
    </row>
    <row r="35" spans="1:10" ht="15.75" customHeight="1" x14ac:dyDescent="0.15">
      <c r="A35" s="180" t="s">
        <v>443</v>
      </c>
      <c r="B35" s="248">
        <v>13</v>
      </c>
      <c r="C35" s="249">
        <v>8</v>
      </c>
      <c r="D35" s="249">
        <v>21</v>
      </c>
      <c r="E35" s="250">
        <v>10</v>
      </c>
      <c r="F35" s="202" t="s">
        <v>240</v>
      </c>
      <c r="G35" s="245">
        <f>SUM(G36:G41)</f>
        <v>1379</v>
      </c>
      <c r="H35" s="245">
        <f>SUM(H36:H41)</f>
        <v>1277</v>
      </c>
      <c r="I35" s="245">
        <f>SUM(I36:I41)</f>
        <v>2656</v>
      </c>
      <c r="J35" s="255">
        <f>SUM(J36:J41)</f>
        <v>1179</v>
      </c>
    </row>
    <row r="36" spans="1:10" ht="15.75" customHeight="1" x14ac:dyDescent="0.15">
      <c r="A36" s="180" t="s">
        <v>434</v>
      </c>
      <c r="B36" s="248">
        <v>429</v>
      </c>
      <c r="C36" s="249">
        <v>455</v>
      </c>
      <c r="D36" s="249">
        <v>884</v>
      </c>
      <c r="E36" s="250">
        <v>389</v>
      </c>
      <c r="F36" s="203" t="s">
        <v>433</v>
      </c>
      <c r="G36" s="251">
        <v>311</v>
      </c>
      <c r="H36" s="252">
        <v>300</v>
      </c>
      <c r="I36" s="252">
        <v>611</v>
      </c>
      <c r="J36" s="253">
        <v>327</v>
      </c>
    </row>
    <row r="37" spans="1:10" ht="15.75" customHeight="1" x14ac:dyDescent="0.15">
      <c r="A37" s="180" t="s">
        <v>435</v>
      </c>
      <c r="B37" s="248">
        <v>44</v>
      </c>
      <c r="C37" s="249">
        <v>51</v>
      </c>
      <c r="D37" s="249">
        <v>95</v>
      </c>
      <c r="E37" s="250">
        <v>35</v>
      </c>
      <c r="F37" s="203" t="s">
        <v>434</v>
      </c>
      <c r="G37" s="251">
        <v>20</v>
      </c>
      <c r="H37" s="252">
        <v>21</v>
      </c>
      <c r="I37" s="252">
        <v>41</v>
      </c>
      <c r="J37" s="256">
        <v>19</v>
      </c>
    </row>
    <row r="38" spans="1:10" ht="15.75" customHeight="1" x14ac:dyDescent="0.15">
      <c r="A38" s="180" t="s">
        <v>442</v>
      </c>
      <c r="B38" s="248">
        <v>21</v>
      </c>
      <c r="C38" s="249">
        <v>12</v>
      </c>
      <c r="D38" s="249">
        <v>33</v>
      </c>
      <c r="E38" s="250">
        <v>13</v>
      </c>
      <c r="F38" s="203" t="s">
        <v>435</v>
      </c>
      <c r="G38" s="251">
        <v>388</v>
      </c>
      <c r="H38" s="252">
        <v>370</v>
      </c>
      <c r="I38" s="252">
        <v>758</v>
      </c>
      <c r="J38" s="256">
        <v>310</v>
      </c>
    </row>
    <row r="39" spans="1:10" ht="15.75" customHeight="1" x14ac:dyDescent="0.15">
      <c r="A39" s="180" t="s">
        <v>444</v>
      </c>
      <c r="B39" s="248">
        <v>164</v>
      </c>
      <c r="C39" s="249">
        <v>158</v>
      </c>
      <c r="D39" s="249">
        <v>322</v>
      </c>
      <c r="E39" s="250">
        <v>135</v>
      </c>
      <c r="F39" s="203" t="s">
        <v>442</v>
      </c>
      <c r="G39" s="251">
        <v>27</v>
      </c>
      <c r="H39" s="252">
        <v>19</v>
      </c>
      <c r="I39" s="252">
        <v>46</v>
      </c>
      <c r="J39" s="256">
        <v>29</v>
      </c>
    </row>
    <row r="40" spans="1:10" ht="15.75" customHeight="1" x14ac:dyDescent="0.15">
      <c r="A40" s="180" t="s">
        <v>439</v>
      </c>
      <c r="B40" s="248">
        <v>124</v>
      </c>
      <c r="C40" s="249">
        <v>125</v>
      </c>
      <c r="D40" s="249">
        <v>249</v>
      </c>
      <c r="E40" s="250">
        <v>86</v>
      </c>
      <c r="F40" s="203" t="s">
        <v>445</v>
      </c>
      <c r="G40" s="251">
        <v>385</v>
      </c>
      <c r="H40" s="252">
        <v>328</v>
      </c>
      <c r="I40" s="252">
        <v>713</v>
      </c>
      <c r="J40" s="256">
        <v>293</v>
      </c>
    </row>
    <row r="41" spans="1:10" ht="15.75" customHeight="1" x14ac:dyDescent="0.15">
      <c r="A41" s="179"/>
      <c r="B41" s="262"/>
      <c r="C41" s="263"/>
      <c r="D41" s="263"/>
      <c r="E41" s="244"/>
      <c r="F41" s="203" t="s">
        <v>439</v>
      </c>
      <c r="G41" s="251">
        <v>248</v>
      </c>
      <c r="H41" s="252">
        <v>239</v>
      </c>
      <c r="I41" s="252">
        <v>487</v>
      </c>
      <c r="J41" s="253">
        <v>201</v>
      </c>
    </row>
    <row r="42" spans="1:10" ht="15.75" customHeight="1" x14ac:dyDescent="0.15">
      <c r="A42" s="181"/>
      <c r="B42" s="248"/>
      <c r="C42" s="249"/>
      <c r="D42" s="249"/>
      <c r="E42" s="250"/>
      <c r="F42" s="254"/>
      <c r="G42" s="251"/>
      <c r="H42" s="252"/>
      <c r="I42" s="252"/>
      <c r="J42" s="253"/>
    </row>
    <row r="43" spans="1:10" ht="15.75" customHeight="1" x14ac:dyDescent="0.15">
      <c r="A43" s="181"/>
      <c r="B43" s="248"/>
      <c r="C43" s="249"/>
      <c r="D43" s="249"/>
      <c r="E43" s="250"/>
      <c r="F43" s="254"/>
      <c r="G43" s="251"/>
      <c r="H43" s="252"/>
      <c r="I43" s="252"/>
      <c r="J43" s="253"/>
    </row>
    <row r="44" spans="1:10" ht="15.75" customHeight="1" x14ac:dyDescent="0.15">
      <c r="A44" s="181"/>
      <c r="B44" s="248"/>
      <c r="C44" s="249"/>
      <c r="D44" s="249"/>
      <c r="E44" s="250"/>
      <c r="F44" s="254"/>
      <c r="G44" s="251"/>
      <c r="H44" s="252"/>
      <c r="I44" s="252"/>
      <c r="J44" s="253"/>
    </row>
    <row r="45" spans="1:10" ht="15.75" customHeight="1" x14ac:dyDescent="0.15">
      <c r="A45" s="181"/>
      <c r="B45" s="248"/>
      <c r="C45" s="249"/>
      <c r="D45" s="249"/>
      <c r="E45" s="250"/>
      <c r="F45" s="254"/>
      <c r="G45" s="251"/>
      <c r="H45" s="252"/>
      <c r="I45" s="252"/>
      <c r="J45" s="253"/>
    </row>
    <row r="46" spans="1:10" ht="15.75" customHeight="1" x14ac:dyDescent="0.15">
      <c r="A46" s="181"/>
      <c r="B46" s="248"/>
      <c r="C46" s="249"/>
      <c r="D46" s="249"/>
      <c r="E46" s="250"/>
      <c r="F46" s="254"/>
      <c r="G46" s="251"/>
      <c r="H46" s="252"/>
      <c r="I46" s="252"/>
      <c r="J46" s="253"/>
    </row>
    <row r="47" spans="1:10" ht="15.75" customHeight="1" x14ac:dyDescent="0.15">
      <c r="A47" s="181"/>
      <c r="B47" s="248"/>
      <c r="C47" s="249"/>
      <c r="D47" s="249"/>
      <c r="E47" s="250"/>
      <c r="F47" s="254"/>
      <c r="G47" s="251"/>
      <c r="H47" s="252"/>
      <c r="I47" s="252"/>
      <c r="J47" s="253"/>
    </row>
    <row r="48" spans="1:10" ht="15.75" customHeight="1" x14ac:dyDescent="0.15">
      <c r="A48" s="181"/>
      <c r="B48" s="248"/>
      <c r="C48" s="249"/>
      <c r="D48" s="249"/>
      <c r="E48" s="250"/>
      <c r="F48" s="254"/>
      <c r="G48" s="251"/>
      <c r="H48" s="252"/>
      <c r="I48" s="252"/>
      <c r="J48" s="253"/>
    </row>
    <row r="49" spans="1:10" ht="15.75" customHeight="1" thickBot="1" x14ac:dyDescent="0.2">
      <c r="A49" s="182"/>
      <c r="B49" s="264"/>
      <c r="C49" s="265"/>
      <c r="D49" s="265"/>
      <c r="E49" s="266"/>
      <c r="F49" s="206"/>
      <c r="G49" s="267"/>
      <c r="H49" s="268"/>
      <c r="I49" s="268"/>
      <c r="J49" s="269"/>
    </row>
    <row r="50" spans="1:10" ht="15.75" customHeight="1" x14ac:dyDescent="0.15">
      <c r="A50" s="169"/>
      <c r="F50" s="168"/>
    </row>
    <row r="51" spans="1:10" ht="18" customHeight="1" x14ac:dyDescent="0.15">
      <c r="A51" s="169"/>
      <c r="F51" s="168"/>
    </row>
    <row r="52" spans="1:10" ht="15" customHeight="1" x14ac:dyDescent="0.15">
      <c r="A52" s="169"/>
      <c r="F52" s="168"/>
    </row>
    <row r="53" spans="1:10" ht="15" customHeight="1" x14ac:dyDescent="0.15">
      <c r="A53" s="169"/>
      <c r="F53" s="168"/>
    </row>
    <row r="54" spans="1:10" ht="15" customHeight="1" x14ac:dyDescent="0.15">
      <c r="A54" s="169"/>
      <c r="F54" s="168"/>
    </row>
    <row r="55" spans="1:10" ht="15" customHeight="1" x14ac:dyDescent="0.15">
      <c r="A55" s="169"/>
      <c r="F55" s="168"/>
    </row>
    <row r="56" spans="1:10" ht="15" customHeight="1" x14ac:dyDescent="0.15">
      <c r="A56" s="169"/>
      <c r="F56" s="168"/>
    </row>
    <row r="57" spans="1:10" ht="15" customHeight="1" x14ac:dyDescent="0.15">
      <c r="A57" s="169"/>
      <c r="F57" s="168"/>
    </row>
    <row r="58" spans="1:10" ht="15" customHeight="1" x14ac:dyDescent="0.15">
      <c r="A58" s="169"/>
      <c r="F58" s="168"/>
    </row>
    <row r="59" spans="1:10" ht="15" customHeight="1" x14ac:dyDescent="0.15">
      <c r="A59" s="169"/>
      <c r="F59" s="168"/>
    </row>
    <row r="60" spans="1:10" ht="15" customHeight="1" x14ac:dyDescent="0.15">
      <c r="A60" s="169"/>
      <c r="F60" s="168"/>
    </row>
    <row r="61" spans="1:10" ht="15" customHeight="1" x14ac:dyDescent="0.15">
      <c r="A61" s="169"/>
      <c r="F61" s="168"/>
    </row>
    <row r="62" spans="1:10" ht="15" customHeight="1" x14ac:dyDescent="0.15">
      <c r="A62" s="169"/>
    </row>
    <row r="63" spans="1:10" ht="15" customHeight="1" x14ac:dyDescent="0.15">
      <c r="A63" s="169"/>
    </row>
    <row r="64" spans="1:10" ht="15" customHeight="1" x14ac:dyDescent="0.15">
      <c r="A64" s="169"/>
    </row>
    <row r="65" spans="1:1" ht="15" customHeight="1" x14ac:dyDescent="0.15">
      <c r="A65" s="169"/>
    </row>
    <row r="66" spans="1:1" ht="15" customHeight="1" x14ac:dyDescent="0.15">
      <c r="A66" s="169"/>
    </row>
    <row r="67" spans="1:1" ht="15" customHeight="1" x14ac:dyDescent="0.15">
      <c r="A67" s="169"/>
    </row>
    <row r="68" spans="1:1" ht="15" customHeight="1" x14ac:dyDescent="0.15">
      <c r="A68" s="169"/>
    </row>
    <row r="69" spans="1:1" ht="15" customHeight="1" x14ac:dyDescent="0.15">
      <c r="A69" s="169"/>
    </row>
    <row r="70" spans="1:1" ht="15" customHeight="1" x14ac:dyDescent="0.15">
      <c r="A70" s="169"/>
    </row>
    <row r="71" spans="1:1" ht="15" customHeight="1" x14ac:dyDescent="0.15">
      <c r="A71" s="169"/>
    </row>
    <row r="72" spans="1:1" ht="15" customHeight="1" x14ac:dyDescent="0.15">
      <c r="A72" s="169"/>
    </row>
    <row r="73" spans="1:1" ht="15" customHeight="1" x14ac:dyDescent="0.15">
      <c r="A73" s="169"/>
    </row>
    <row r="74" spans="1:1" ht="15" customHeight="1" x14ac:dyDescent="0.15">
      <c r="A74" s="169"/>
    </row>
    <row r="75" spans="1:1" ht="15" customHeight="1" x14ac:dyDescent="0.15">
      <c r="A75" s="169"/>
    </row>
    <row r="76" spans="1:1" ht="15" customHeight="1" x14ac:dyDescent="0.15">
      <c r="A76" s="169"/>
    </row>
    <row r="77" spans="1:1" ht="15" customHeight="1" x14ac:dyDescent="0.15">
      <c r="A77" s="169"/>
    </row>
    <row r="78" spans="1:1" ht="15" customHeight="1" x14ac:dyDescent="0.15">
      <c r="A78" s="169"/>
    </row>
    <row r="79" spans="1:1" ht="15" customHeight="1" x14ac:dyDescent="0.15">
      <c r="A79" s="169"/>
    </row>
    <row r="80" spans="1:1" ht="15" customHeight="1" x14ac:dyDescent="0.15">
      <c r="A80" s="169"/>
    </row>
    <row r="81" spans="1:1" ht="15" customHeight="1" x14ac:dyDescent="0.15">
      <c r="A81" s="169"/>
    </row>
    <row r="82" spans="1:1" ht="15" customHeight="1" x14ac:dyDescent="0.15">
      <c r="A82" s="169"/>
    </row>
    <row r="83" spans="1:1" ht="15" customHeight="1" x14ac:dyDescent="0.15">
      <c r="A83" s="169"/>
    </row>
    <row r="84" spans="1:1" ht="15" customHeight="1" x14ac:dyDescent="0.15">
      <c r="A84" s="169"/>
    </row>
    <row r="85" spans="1:1" ht="15" customHeight="1" x14ac:dyDescent="0.15">
      <c r="A85" s="169"/>
    </row>
    <row r="86" spans="1:1" ht="15" customHeight="1" x14ac:dyDescent="0.15">
      <c r="A86" s="169"/>
    </row>
    <row r="87" spans="1:1" ht="15" customHeight="1" x14ac:dyDescent="0.15">
      <c r="A87" s="169"/>
    </row>
    <row r="88" spans="1:1" ht="15" customHeight="1" x14ac:dyDescent="0.15">
      <c r="A88" s="169"/>
    </row>
    <row r="89" spans="1:1" ht="15" customHeight="1" x14ac:dyDescent="0.15">
      <c r="A89" s="169"/>
    </row>
    <row r="90" spans="1:1" ht="15" customHeight="1" x14ac:dyDescent="0.15">
      <c r="A90" s="169"/>
    </row>
    <row r="91" spans="1:1" ht="15" customHeight="1" x14ac:dyDescent="0.15">
      <c r="A91" s="169"/>
    </row>
    <row r="92" spans="1:1" ht="15" customHeight="1" x14ac:dyDescent="0.15">
      <c r="A92" s="169"/>
    </row>
    <row r="93" spans="1:1" ht="15" customHeight="1" x14ac:dyDescent="0.15">
      <c r="A93" s="169"/>
    </row>
    <row r="94" spans="1:1" ht="15" customHeight="1" x14ac:dyDescent="0.15">
      <c r="A94" s="169"/>
    </row>
    <row r="95" spans="1:1" ht="15" customHeight="1" x14ac:dyDescent="0.15">
      <c r="A95" s="169"/>
    </row>
    <row r="96" spans="1:1" ht="15" customHeight="1" x14ac:dyDescent="0.15">
      <c r="A96" s="169"/>
    </row>
    <row r="97" spans="1:1" ht="15" customHeight="1" x14ac:dyDescent="0.15">
      <c r="A97" s="169"/>
    </row>
    <row r="98" spans="1:1" ht="15" customHeight="1" x14ac:dyDescent="0.15">
      <c r="A98" s="169"/>
    </row>
    <row r="99" spans="1:1" ht="15" customHeight="1" x14ac:dyDescent="0.15">
      <c r="A99" s="169"/>
    </row>
    <row r="100" spans="1:1" ht="15" customHeight="1" x14ac:dyDescent="0.15">
      <c r="A100" s="169"/>
    </row>
    <row r="101" spans="1:1" ht="15" customHeight="1" x14ac:dyDescent="0.15">
      <c r="A101" s="169"/>
    </row>
    <row r="102" spans="1:1" ht="15" customHeight="1" x14ac:dyDescent="0.15">
      <c r="A102" s="169"/>
    </row>
    <row r="103" spans="1:1" ht="15" customHeight="1" x14ac:dyDescent="0.15">
      <c r="A103" s="169"/>
    </row>
    <row r="104" spans="1:1" ht="15" customHeight="1" x14ac:dyDescent="0.15">
      <c r="A104" s="169"/>
    </row>
    <row r="105" spans="1:1" ht="15" customHeight="1" x14ac:dyDescent="0.15">
      <c r="A105" s="169"/>
    </row>
    <row r="106" spans="1:1" ht="15" customHeight="1" x14ac:dyDescent="0.15">
      <c r="A106" s="169"/>
    </row>
    <row r="107" spans="1:1" ht="15" customHeight="1" x14ac:dyDescent="0.15">
      <c r="A107" s="169"/>
    </row>
    <row r="108" spans="1:1" ht="15" customHeight="1" x14ac:dyDescent="0.15">
      <c r="A108" s="169"/>
    </row>
    <row r="109" spans="1:1" ht="15" customHeight="1" x14ac:dyDescent="0.15">
      <c r="A109" s="169"/>
    </row>
    <row r="110" spans="1:1" ht="15" customHeight="1" x14ac:dyDescent="0.15">
      <c r="A110" s="169"/>
    </row>
    <row r="111" spans="1:1" ht="15" customHeight="1" x14ac:dyDescent="0.15">
      <c r="A111" s="169"/>
    </row>
    <row r="112" spans="1:1" ht="15" customHeight="1" x14ac:dyDescent="0.15">
      <c r="A112" s="169"/>
    </row>
    <row r="113" spans="1:1" ht="15" customHeight="1" x14ac:dyDescent="0.15">
      <c r="A113" s="169"/>
    </row>
    <row r="114" spans="1:1" ht="15" customHeight="1" x14ac:dyDescent="0.15">
      <c r="A114" s="169"/>
    </row>
    <row r="115" spans="1:1" ht="15" customHeight="1" x14ac:dyDescent="0.15">
      <c r="A115" s="169"/>
    </row>
    <row r="116" spans="1:1" ht="15" customHeight="1" x14ac:dyDescent="0.15">
      <c r="A116" s="169"/>
    </row>
    <row r="117" spans="1:1" ht="15" customHeight="1" x14ac:dyDescent="0.15">
      <c r="A117" s="169"/>
    </row>
    <row r="118" spans="1:1" ht="15" customHeight="1" x14ac:dyDescent="0.15">
      <c r="A118" s="169"/>
    </row>
    <row r="119" spans="1:1" ht="15" customHeight="1" x14ac:dyDescent="0.15">
      <c r="A119" s="169"/>
    </row>
    <row r="120" spans="1:1" ht="15" customHeight="1" x14ac:dyDescent="0.15">
      <c r="A120" s="169"/>
    </row>
    <row r="121" spans="1:1" ht="15" customHeight="1" x14ac:dyDescent="0.15">
      <c r="A121" s="169"/>
    </row>
    <row r="122" spans="1:1" ht="15" customHeight="1" x14ac:dyDescent="0.15">
      <c r="A122" s="169"/>
    </row>
    <row r="123" spans="1:1" ht="15" customHeight="1" x14ac:dyDescent="0.15">
      <c r="A123" s="169"/>
    </row>
    <row r="124" spans="1:1" ht="15" customHeight="1" x14ac:dyDescent="0.15">
      <c r="A124" s="169"/>
    </row>
    <row r="125" spans="1:1" ht="15" customHeight="1" x14ac:dyDescent="0.15">
      <c r="A125" s="169"/>
    </row>
    <row r="126" spans="1:1" ht="15" customHeight="1" x14ac:dyDescent="0.15">
      <c r="A126" s="169"/>
    </row>
    <row r="127" spans="1:1" ht="15" customHeight="1" x14ac:dyDescent="0.15">
      <c r="A127" s="169"/>
    </row>
    <row r="128" spans="1:1" ht="15" customHeight="1" x14ac:dyDescent="0.15">
      <c r="A128" s="169"/>
    </row>
    <row r="129" spans="1:1" ht="15" customHeight="1" x14ac:dyDescent="0.15">
      <c r="A129" s="169"/>
    </row>
    <row r="130" spans="1:1" ht="15" customHeight="1" x14ac:dyDescent="0.15">
      <c r="A130" s="169"/>
    </row>
    <row r="131" spans="1:1" ht="15" customHeight="1" x14ac:dyDescent="0.15">
      <c r="A131" s="169"/>
    </row>
    <row r="132" spans="1:1" ht="15" customHeight="1" x14ac:dyDescent="0.15">
      <c r="A132" s="169"/>
    </row>
    <row r="133" spans="1:1" ht="15" customHeight="1" x14ac:dyDescent="0.15">
      <c r="A133" s="169"/>
    </row>
    <row r="134" spans="1:1" ht="15" customHeight="1" x14ac:dyDescent="0.15">
      <c r="A134" s="169"/>
    </row>
    <row r="135" spans="1:1" ht="15" customHeight="1" x14ac:dyDescent="0.15">
      <c r="A135" s="169"/>
    </row>
    <row r="136" spans="1:1" ht="15" customHeight="1" x14ac:dyDescent="0.15">
      <c r="A136" s="169"/>
    </row>
    <row r="137" spans="1:1" ht="15" customHeight="1" x14ac:dyDescent="0.15">
      <c r="A137" s="169"/>
    </row>
    <row r="138" spans="1:1" ht="15" customHeight="1" x14ac:dyDescent="0.15">
      <c r="A138" s="169"/>
    </row>
    <row r="139" spans="1:1" ht="15" customHeight="1" x14ac:dyDescent="0.15">
      <c r="A139" s="169"/>
    </row>
    <row r="140" spans="1:1" ht="15" customHeight="1" x14ac:dyDescent="0.15">
      <c r="A140" s="169"/>
    </row>
    <row r="141" spans="1:1" ht="15" customHeight="1" x14ac:dyDescent="0.15">
      <c r="A141" s="169"/>
    </row>
    <row r="142" spans="1:1" ht="15" customHeight="1" x14ac:dyDescent="0.15">
      <c r="A142" s="169"/>
    </row>
    <row r="143" spans="1:1" ht="15" customHeight="1" x14ac:dyDescent="0.15">
      <c r="A143" s="169"/>
    </row>
    <row r="144" spans="1:1" ht="15" customHeight="1" x14ac:dyDescent="0.15">
      <c r="A144" s="169"/>
    </row>
    <row r="145" spans="1:1" ht="15" customHeight="1" x14ac:dyDescent="0.15">
      <c r="A145" s="169"/>
    </row>
    <row r="146" spans="1:1" ht="15" customHeight="1" x14ac:dyDescent="0.15">
      <c r="A146" s="169"/>
    </row>
    <row r="147" spans="1:1" ht="15" customHeight="1" x14ac:dyDescent="0.15">
      <c r="A147" s="169"/>
    </row>
    <row r="148" spans="1:1" ht="15" customHeight="1" x14ac:dyDescent="0.15">
      <c r="A148" s="169"/>
    </row>
    <row r="149" spans="1:1" ht="15" customHeight="1" x14ac:dyDescent="0.15">
      <c r="A149" s="169"/>
    </row>
    <row r="150" spans="1:1" ht="15" customHeight="1" x14ac:dyDescent="0.15">
      <c r="A150" s="169"/>
    </row>
    <row r="151" spans="1:1" ht="15" customHeight="1" x14ac:dyDescent="0.15">
      <c r="A151" s="169"/>
    </row>
    <row r="152" spans="1:1" ht="15" customHeight="1" x14ac:dyDescent="0.15">
      <c r="A152" s="169"/>
    </row>
    <row r="153" spans="1:1" ht="15" customHeight="1" x14ac:dyDescent="0.15">
      <c r="A153" s="169"/>
    </row>
    <row r="154" spans="1:1" ht="15" customHeight="1" x14ac:dyDescent="0.15">
      <c r="A154" s="169"/>
    </row>
    <row r="155" spans="1:1" ht="15" customHeight="1" x14ac:dyDescent="0.15">
      <c r="A155" s="169"/>
    </row>
    <row r="156" spans="1:1" ht="15" customHeight="1" x14ac:dyDescent="0.15">
      <c r="A156" s="169"/>
    </row>
    <row r="157" spans="1:1" ht="15" customHeight="1" x14ac:dyDescent="0.15">
      <c r="A157" s="169"/>
    </row>
    <row r="158" spans="1:1" ht="15" customHeight="1" x14ac:dyDescent="0.15">
      <c r="A158" s="169"/>
    </row>
    <row r="159" spans="1:1" ht="15" customHeight="1" x14ac:dyDescent="0.15">
      <c r="A159" s="169"/>
    </row>
    <row r="160" spans="1:1" ht="15" customHeight="1" x14ac:dyDescent="0.15">
      <c r="A160" s="169"/>
    </row>
    <row r="161" spans="1:1" ht="15" customHeight="1" x14ac:dyDescent="0.15">
      <c r="A161" s="169"/>
    </row>
    <row r="162" spans="1:1" ht="15" customHeight="1" x14ac:dyDescent="0.15">
      <c r="A162" s="169"/>
    </row>
    <row r="163" spans="1:1" ht="15" customHeight="1" x14ac:dyDescent="0.15">
      <c r="A163" s="169"/>
    </row>
    <row r="164" spans="1:1" ht="15" customHeight="1" x14ac:dyDescent="0.15">
      <c r="A164" s="169"/>
    </row>
    <row r="165" spans="1:1" ht="15" customHeight="1" x14ac:dyDescent="0.15">
      <c r="A165" s="169"/>
    </row>
    <row r="166" spans="1:1" ht="15" customHeight="1" x14ac:dyDescent="0.15">
      <c r="A166" s="169"/>
    </row>
    <row r="167" spans="1:1" ht="15" customHeight="1" x14ac:dyDescent="0.15">
      <c r="A167" s="169"/>
    </row>
    <row r="168" spans="1:1" ht="15" customHeight="1" x14ac:dyDescent="0.15">
      <c r="A168" s="169"/>
    </row>
    <row r="169" spans="1:1" ht="15" customHeight="1" x14ac:dyDescent="0.15">
      <c r="A169" s="169"/>
    </row>
    <row r="170" spans="1:1" ht="15" customHeight="1" x14ac:dyDescent="0.15">
      <c r="A170" s="169"/>
    </row>
    <row r="171" spans="1:1" ht="15" customHeight="1" x14ac:dyDescent="0.15">
      <c r="A171" s="169"/>
    </row>
    <row r="172" spans="1:1" ht="15" customHeight="1" x14ac:dyDescent="0.15">
      <c r="A172" s="169"/>
    </row>
    <row r="173" spans="1:1" ht="15" customHeight="1" x14ac:dyDescent="0.15">
      <c r="A173" s="169"/>
    </row>
    <row r="174" spans="1:1" ht="15" customHeight="1" x14ac:dyDescent="0.15">
      <c r="A174" s="169"/>
    </row>
    <row r="175" spans="1:1" ht="15" customHeight="1" x14ac:dyDescent="0.15">
      <c r="A175" s="169"/>
    </row>
    <row r="176" spans="1:1" ht="15" customHeight="1" x14ac:dyDescent="0.15">
      <c r="A176" s="169"/>
    </row>
    <row r="177" spans="1:1" ht="15" customHeight="1" x14ac:dyDescent="0.15">
      <c r="A177" s="169"/>
    </row>
    <row r="178" spans="1:1" ht="15" customHeight="1" x14ac:dyDescent="0.15">
      <c r="A178" s="169"/>
    </row>
    <row r="179" spans="1:1" ht="15" customHeight="1" x14ac:dyDescent="0.15">
      <c r="A179" s="169"/>
    </row>
    <row r="180" spans="1:1" ht="15" customHeight="1" x14ac:dyDescent="0.15">
      <c r="A180" s="169"/>
    </row>
    <row r="181" spans="1:1" ht="15" customHeight="1" x14ac:dyDescent="0.15">
      <c r="A181" s="169"/>
    </row>
    <row r="182" spans="1:1" ht="15" customHeight="1" x14ac:dyDescent="0.15">
      <c r="A182" s="169"/>
    </row>
    <row r="183" spans="1:1" ht="15" customHeight="1" x14ac:dyDescent="0.15">
      <c r="A183" s="169"/>
    </row>
    <row r="184" spans="1:1" ht="15" customHeight="1" x14ac:dyDescent="0.15">
      <c r="A184" s="169"/>
    </row>
    <row r="185" spans="1:1" ht="15" customHeight="1" x14ac:dyDescent="0.15">
      <c r="A185" s="169"/>
    </row>
    <row r="186" spans="1:1" ht="15" customHeight="1" x14ac:dyDescent="0.15">
      <c r="A186" s="169"/>
    </row>
    <row r="187" spans="1:1" ht="15" customHeight="1" x14ac:dyDescent="0.15">
      <c r="A187" s="169"/>
    </row>
    <row r="188" spans="1:1" ht="15" customHeight="1" x14ac:dyDescent="0.15">
      <c r="A188" s="169"/>
    </row>
    <row r="189" spans="1:1" ht="15" customHeight="1" x14ac:dyDescent="0.15">
      <c r="A189" s="169"/>
    </row>
    <row r="190" spans="1:1" ht="15" customHeight="1" x14ac:dyDescent="0.15">
      <c r="A190" s="169"/>
    </row>
    <row r="191" spans="1:1" ht="15" customHeight="1" x14ac:dyDescent="0.15">
      <c r="A191" s="169"/>
    </row>
    <row r="192" spans="1:1" ht="15" customHeight="1" x14ac:dyDescent="0.15">
      <c r="A192" s="169"/>
    </row>
    <row r="193" spans="1:1" ht="15" customHeight="1" x14ac:dyDescent="0.15">
      <c r="A193" s="169"/>
    </row>
    <row r="194" spans="1:1" ht="15" customHeight="1" x14ac:dyDescent="0.15">
      <c r="A194" s="169"/>
    </row>
    <row r="195" spans="1:1" ht="15" customHeight="1" x14ac:dyDescent="0.15">
      <c r="A195" s="169"/>
    </row>
    <row r="196" spans="1:1" ht="15" customHeight="1" x14ac:dyDescent="0.15">
      <c r="A196" s="169"/>
    </row>
    <row r="197" spans="1:1" ht="15" customHeight="1" x14ac:dyDescent="0.15">
      <c r="A197" s="169"/>
    </row>
  </sheetData>
  <mergeCells count="1">
    <mergeCell ref="H2:J2"/>
  </mergeCells>
  <phoneticPr fontId="2"/>
  <conditionalFormatting sqref="D5:D8">
    <cfRule type="cellIs" dxfId="69" priority="22" stopIfTrue="1" operator="notEqual">
      <formula>B5+C5</formula>
    </cfRule>
  </conditionalFormatting>
  <conditionalFormatting sqref="B4:E4">
    <cfRule type="cellIs" dxfId="68" priority="21" stopIfTrue="1" operator="notEqual">
      <formula>SUM(B5:B8)</formula>
    </cfRule>
  </conditionalFormatting>
  <conditionalFormatting sqref="D11:D15">
    <cfRule type="cellIs" dxfId="67" priority="20" stopIfTrue="1" operator="notEqual">
      <formula>B11+C11</formula>
    </cfRule>
  </conditionalFormatting>
  <conditionalFormatting sqref="D18:D24">
    <cfRule type="cellIs" dxfId="66" priority="19" stopIfTrue="1" operator="notEqual">
      <formula>B18+C18</formula>
    </cfRule>
  </conditionalFormatting>
  <conditionalFormatting sqref="D27:D31">
    <cfRule type="cellIs" dxfId="65" priority="18" stopIfTrue="1" operator="notEqual">
      <formula>B27+C27</formula>
    </cfRule>
  </conditionalFormatting>
  <conditionalFormatting sqref="D35:D40">
    <cfRule type="cellIs" dxfId="64" priority="17" stopIfTrue="1" operator="notEqual">
      <formula>B35+C35</formula>
    </cfRule>
  </conditionalFormatting>
  <conditionalFormatting sqref="I5:I8">
    <cfRule type="cellIs" dxfId="63" priority="16" stopIfTrue="1" operator="notEqual">
      <formula>G5+H5</formula>
    </cfRule>
  </conditionalFormatting>
  <conditionalFormatting sqref="I11 I13:I14">
    <cfRule type="cellIs" dxfId="62" priority="15" stopIfTrue="1" operator="notEqual">
      <formula>G11+H11</formula>
    </cfRule>
  </conditionalFormatting>
  <conditionalFormatting sqref="I18:I25">
    <cfRule type="cellIs" dxfId="61" priority="14" stopIfTrue="1" operator="notEqual">
      <formula>G18+H18</formula>
    </cfRule>
  </conditionalFormatting>
  <conditionalFormatting sqref="B10:E10">
    <cfRule type="cellIs" dxfId="60" priority="13" stopIfTrue="1" operator="notEqual">
      <formula>SUM(B11:B15)</formula>
    </cfRule>
  </conditionalFormatting>
  <conditionalFormatting sqref="B17:E17">
    <cfRule type="cellIs" dxfId="59" priority="12" stopIfTrue="1" operator="notEqual">
      <formula>SUM(B18:B24)</formula>
    </cfRule>
  </conditionalFormatting>
  <conditionalFormatting sqref="B26:E26">
    <cfRule type="cellIs" dxfId="58" priority="11" stopIfTrue="1" operator="notEqual">
      <formula>SUM(B27:B32)</formula>
    </cfRule>
  </conditionalFormatting>
  <conditionalFormatting sqref="B34:E34">
    <cfRule type="cellIs" dxfId="57" priority="10" stopIfTrue="1" operator="notEqual">
      <formula>SUM(B35:B40)</formula>
    </cfRule>
  </conditionalFormatting>
  <conditionalFormatting sqref="G4:J4">
    <cfRule type="cellIs" dxfId="56" priority="9" stopIfTrue="1" operator="notEqual">
      <formula>SUM(G5:G8)</formula>
    </cfRule>
  </conditionalFormatting>
  <conditionalFormatting sqref="G10:J10">
    <cfRule type="cellIs" dxfId="55" priority="8" stopIfTrue="1" operator="notEqual">
      <formula>SUM(G11:G15)</formula>
    </cfRule>
  </conditionalFormatting>
  <conditionalFormatting sqref="G17:J17">
    <cfRule type="cellIs" dxfId="54" priority="7" stopIfTrue="1" operator="notEqual">
      <formula>SUM(G18:G25)</formula>
    </cfRule>
  </conditionalFormatting>
  <conditionalFormatting sqref="I29:I33">
    <cfRule type="cellIs" dxfId="53" priority="6" stopIfTrue="1" operator="notEqual">
      <formula>G29+H29</formula>
    </cfRule>
  </conditionalFormatting>
  <conditionalFormatting sqref="G27:I27">
    <cfRule type="cellIs" dxfId="52" priority="5" stopIfTrue="1" operator="notEqual">
      <formula>SUM(G28:G33)</formula>
    </cfRule>
  </conditionalFormatting>
  <conditionalFormatting sqref="J27">
    <cfRule type="cellIs" dxfId="51" priority="4" stopIfTrue="1" operator="notEqual">
      <formula>SUM(J28:J33)</formula>
    </cfRule>
  </conditionalFormatting>
  <conditionalFormatting sqref="I36:I41">
    <cfRule type="cellIs" dxfId="50" priority="3" stopIfTrue="1" operator="notEqual">
      <formula>G36+H36</formula>
    </cfRule>
  </conditionalFormatting>
  <conditionalFormatting sqref="G35:I35">
    <cfRule type="cellIs" dxfId="49" priority="2" stopIfTrue="1" operator="notEqual">
      <formula>SUM(G36:G41)</formula>
    </cfRule>
  </conditionalFormatting>
  <conditionalFormatting sqref="J35">
    <cfRule type="cellIs" dxfId="48" priority="1" stopIfTrue="1" operator="notEqual">
      <formula>SUM(J36:J41)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7"/>
  <sheetViews>
    <sheetView zoomScaleNormal="100" zoomScaleSheetLayoutView="100" workbookViewId="0">
      <selection activeCell="L42" sqref="L42"/>
    </sheetView>
  </sheetViews>
  <sheetFormatPr defaultRowHeight="15" customHeight="1" x14ac:dyDescent="0.15"/>
  <cols>
    <col min="1" max="1" width="9.625" style="52" customWidth="1"/>
    <col min="2" max="5" width="7.75" style="53" customWidth="1"/>
    <col min="6" max="6" width="11.875" style="53" customWidth="1"/>
    <col min="7" max="10" width="7.75" style="53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8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8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8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8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8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8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8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8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8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8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8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8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8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8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8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8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8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8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8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8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8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8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8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8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8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8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8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8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8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8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8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8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8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8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8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8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8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8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8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8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8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8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8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8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8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8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8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8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8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8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8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8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8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8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8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8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8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8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8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8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8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8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875" style="53" customWidth="1"/>
    <col min="16135" max="16138" width="7.75" style="53" customWidth="1"/>
    <col min="16139" max="16384" width="8.875" style="53"/>
  </cols>
  <sheetData>
    <row r="1" spans="1:10" ht="18.75" customHeight="1" x14ac:dyDescent="0.15">
      <c r="A1" s="68" t="s">
        <v>88</v>
      </c>
    </row>
    <row r="2" spans="1:10" ht="15" customHeight="1" thickBot="1" x14ac:dyDescent="0.2"/>
    <row r="3" spans="1:10" ht="15" customHeight="1" thickBot="1" x14ac:dyDescent="0.2">
      <c r="A3" s="174" t="s">
        <v>46</v>
      </c>
      <c r="B3" s="184" t="s">
        <v>5</v>
      </c>
      <c r="C3" s="185" t="s">
        <v>6</v>
      </c>
      <c r="D3" s="185" t="s">
        <v>7</v>
      </c>
      <c r="E3" s="186" t="s">
        <v>2</v>
      </c>
      <c r="F3" s="178" t="s">
        <v>46</v>
      </c>
      <c r="G3" s="184" t="s">
        <v>5</v>
      </c>
      <c r="H3" s="185" t="s">
        <v>6</v>
      </c>
      <c r="I3" s="185" t="s">
        <v>7</v>
      </c>
      <c r="J3" s="186" t="s">
        <v>2</v>
      </c>
    </row>
    <row r="4" spans="1:10" ht="15" customHeight="1" thickTop="1" x14ac:dyDescent="0.15">
      <c r="A4" s="179" t="s">
        <v>287</v>
      </c>
      <c r="B4" s="245">
        <f>SUM(B5:B35)</f>
        <v>3967</v>
      </c>
      <c r="C4" s="245">
        <f>SUM(C5:C35)</f>
        <v>3735</v>
      </c>
      <c r="D4" s="245">
        <f>SUM(D5:D35)</f>
        <v>7702</v>
      </c>
      <c r="E4" s="245">
        <f>SUM(E5:E35)</f>
        <v>3302</v>
      </c>
      <c r="F4" s="202" t="s">
        <v>47</v>
      </c>
      <c r="G4" s="271">
        <f>SUM(G5:G25)</f>
        <v>648</v>
      </c>
      <c r="H4" s="271">
        <f>SUM(H5:H25)</f>
        <v>601</v>
      </c>
      <c r="I4" s="271">
        <f>SUM(I5:I25)</f>
        <v>1249</v>
      </c>
      <c r="J4" s="272">
        <f>SUM(J5:J25)</f>
        <v>504</v>
      </c>
    </row>
    <row r="5" spans="1:10" ht="15" customHeight="1" x14ac:dyDescent="0.15">
      <c r="A5" s="180" t="s">
        <v>290</v>
      </c>
      <c r="B5" s="273">
        <v>13</v>
      </c>
      <c r="C5" s="270">
        <v>9</v>
      </c>
      <c r="D5" s="270">
        <v>22</v>
      </c>
      <c r="E5" s="274">
        <v>16</v>
      </c>
      <c r="F5" s="203" t="s">
        <v>319</v>
      </c>
      <c r="G5" s="275">
        <v>185</v>
      </c>
      <c r="H5" s="276">
        <v>188</v>
      </c>
      <c r="I5" s="276">
        <v>373</v>
      </c>
      <c r="J5" s="277">
        <v>151</v>
      </c>
    </row>
    <row r="6" spans="1:10" ht="15" customHeight="1" x14ac:dyDescent="0.15">
      <c r="A6" s="180" t="s">
        <v>291</v>
      </c>
      <c r="B6" s="273">
        <v>140</v>
      </c>
      <c r="C6" s="270">
        <v>145</v>
      </c>
      <c r="D6" s="270">
        <v>285</v>
      </c>
      <c r="E6" s="274">
        <v>118</v>
      </c>
      <c r="F6" s="203" t="s">
        <v>320</v>
      </c>
      <c r="G6" s="275">
        <v>25</v>
      </c>
      <c r="H6" s="276">
        <v>28</v>
      </c>
      <c r="I6" s="276">
        <v>53</v>
      </c>
      <c r="J6" s="277">
        <v>20</v>
      </c>
    </row>
    <row r="7" spans="1:10" ht="15" customHeight="1" x14ac:dyDescent="0.15">
      <c r="A7" s="180" t="s">
        <v>292</v>
      </c>
      <c r="B7" s="273">
        <v>38</v>
      </c>
      <c r="C7" s="270">
        <v>40</v>
      </c>
      <c r="D7" s="270">
        <v>78</v>
      </c>
      <c r="E7" s="274">
        <v>21</v>
      </c>
      <c r="F7" s="203" t="s">
        <v>321</v>
      </c>
      <c r="G7" s="275">
        <v>3</v>
      </c>
      <c r="H7" s="276">
        <v>2</v>
      </c>
      <c r="I7" s="276">
        <v>5</v>
      </c>
      <c r="J7" s="277">
        <v>2</v>
      </c>
    </row>
    <row r="8" spans="1:10" ht="15" customHeight="1" x14ac:dyDescent="0.15">
      <c r="A8" s="180" t="s">
        <v>293</v>
      </c>
      <c r="B8" s="273">
        <v>23</v>
      </c>
      <c r="C8" s="270">
        <v>29</v>
      </c>
      <c r="D8" s="270">
        <v>52</v>
      </c>
      <c r="E8" s="274">
        <v>23</v>
      </c>
      <c r="F8" s="203" t="s">
        <v>214</v>
      </c>
      <c r="G8" s="257" t="s">
        <v>475</v>
      </c>
      <c r="H8" s="257" t="s">
        <v>475</v>
      </c>
      <c r="I8" s="257" t="s">
        <v>475</v>
      </c>
      <c r="J8" s="278" t="s">
        <v>475</v>
      </c>
    </row>
    <row r="9" spans="1:10" ht="15" customHeight="1" x14ac:dyDescent="0.15">
      <c r="A9" s="180" t="s">
        <v>294</v>
      </c>
      <c r="B9" s="273">
        <v>80</v>
      </c>
      <c r="C9" s="270">
        <v>89</v>
      </c>
      <c r="D9" s="270">
        <v>169</v>
      </c>
      <c r="E9" s="274">
        <v>73</v>
      </c>
      <c r="F9" s="203" t="s">
        <v>322</v>
      </c>
      <c r="G9" s="275">
        <v>3</v>
      </c>
      <c r="H9" s="276">
        <v>5</v>
      </c>
      <c r="I9" s="276">
        <v>8</v>
      </c>
      <c r="J9" s="277">
        <v>2</v>
      </c>
    </row>
    <row r="10" spans="1:10" ht="15" customHeight="1" x14ac:dyDescent="0.15">
      <c r="A10" s="180" t="s">
        <v>241</v>
      </c>
      <c r="B10" s="257" t="s">
        <v>475</v>
      </c>
      <c r="C10" s="257" t="s">
        <v>475</v>
      </c>
      <c r="D10" s="257" t="s">
        <v>475</v>
      </c>
      <c r="E10" s="257" t="s">
        <v>475</v>
      </c>
      <c r="F10" s="203" t="s">
        <v>323</v>
      </c>
      <c r="G10" s="275">
        <v>91</v>
      </c>
      <c r="H10" s="276">
        <v>95</v>
      </c>
      <c r="I10" s="276">
        <v>186</v>
      </c>
      <c r="J10" s="277">
        <v>64</v>
      </c>
    </row>
    <row r="11" spans="1:10" ht="15" customHeight="1" x14ac:dyDescent="0.15">
      <c r="A11" s="180" t="s">
        <v>295</v>
      </c>
      <c r="B11" s="273">
        <v>10</v>
      </c>
      <c r="C11" s="270">
        <v>17</v>
      </c>
      <c r="D11" s="270">
        <v>27</v>
      </c>
      <c r="E11" s="274">
        <v>13</v>
      </c>
      <c r="F11" s="203" t="s">
        <v>324</v>
      </c>
      <c r="G11" s="275">
        <v>11</v>
      </c>
      <c r="H11" s="276">
        <v>10</v>
      </c>
      <c r="I11" s="276">
        <v>21</v>
      </c>
      <c r="J11" s="277">
        <v>7</v>
      </c>
    </row>
    <row r="12" spans="1:10" ht="15" customHeight="1" x14ac:dyDescent="0.15">
      <c r="A12" s="180" t="s">
        <v>296</v>
      </c>
      <c r="B12" s="273">
        <v>1</v>
      </c>
      <c r="C12" s="257" t="s">
        <v>475</v>
      </c>
      <c r="D12" s="270">
        <v>1</v>
      </c>
      <c r="E12" s="274">
        <v>1</v>
      </c>
      <c r="F12" s="203" t="s">
        <v>325</v>
      </c>
      <c r="G12" s="257">
        <v>1</v>
      </c>
      <c r="H12" s="257" t="s">
        <v>475</v>
      </c>
      <c r="I12" s="257">
        <v>1</v>
      </c>
      <c r="J12" s="278">
        <v>1</v>
      </c>
    </row>
    <row r="13" spans="1:10" ht="15" customHeight="1" x14ac:dyDescent="0.15">
      <c r="A13" s="180" t="s">
        <v>297</v>
      </c>
      <c r="B13" s="273">
        <v>469</v>
      </c>
      <c r="C13" s="270">
        <v>414</v>
      </c>
      <c r="D13" s="270">
        <v>883</v>
      </c>
      <c r="E13" s="274">
        <v>344</v>
      </c>
      <c r="F13" s="203" t="s">
        <v>326</v>
      </c>
      <c r="G13" s="275">
        <v>71</v>
      </c>
      <c r="H13" s="276">
        <v>57</v>
      </c>
      <c r="I13" s="276">
        <v>128</v>
      </c>
      <c r="J13" s="279">
        <v>59</v>
      </c>
    </row>
    <row r="14" spans="1:10" ht="15" customHeight="1" x14ac:dyDescent="0.15">
      <c r="A14" s="180" t="s">
        <v>298</v>
      </c>
      <c r="B14" s="273">
        <v>1</v>
      </c>
      <c r="C14" s="270">
        <v>1</v>
      </c>
      <c r="D14" s="270">
        <v>2</v>
      </c>
      <c r="E14" s="274">
        <v>1</v>
      </c>
      <c r="F14" s="203" t="s">
        <v>327</v>
      </c>
      <c r="G14" s="275">
        <v>90</v>
      </c>
      <c r="H14" s="276">
        <v>83</v>
      </c>
      <c r="I14" s="276">
        <v>173</v>
      </c>
      <c r="J14" s="277">
        <v>64</v>
      </c>
    </row>
    <row r="15" spans="1:10" ht="15" customHeight="1" x14ac:dyDescent="0.15">
      <c r="A15" s="180" t="s">
        <v>299</v>
      </c>
      <c r="B15" s="273">
        <v>55</v>
      </c>
      <c r="C15" s="270">
        <v>57</v>
      </c>
      <c r="D15" s="270">
        <v>112</v>
      </c>
      <c r="E15" s="274">
        <v>38</v>
      </c>
      <c r="F15" s="203" t="s">
        <v>328</v>
      </c>
      <c r="G15" s="275">
        <v>6</v>
      </c>
      <c r="H15" s="257" t="s">
        <v>475</v>
      </c>
      <c r="I15" s="276">
        <v>6</v>
      </c>
      <c r="J15" s="277">
        <v>6</v>
      </c>
    </row>
    <row r="16" spans="1:10" ht="15" customHeight="1" x14ac:dyDescent="0.15">
      <c r="A16" s="180" t="s">
        <v>300</v>
      </c>
      <c r="B16" s="273">
        <v>49</v>
      </c>
      <c r="C16" s="270">
        <v>39</v>
      </c>
      <c r="D16" s="270">
        <v>88</v>
      </c>
      <c r="E16" s="274">
        <v>39</v>
      </c>
      <c r="F16" s="203" t="s">
        <v>329</v>
      </c>
      <c r="G16" s="275">
        <v>6</v>
      </c>
      <c r="H16" s="276">
        <v>12</v>
      </c>
      <c r="I16" s="276">
        <v>18</v>
      </c>
      <c r="J16" s="277">
        <v>6</v>
      </c>
    </row>
    <row r="17" spans="1:10" ht="15" customHeight="1" x14ac:dyDescent="0.15">
      <c r="A17" s="180" t="s">
        <v>301</v>
      </c>
      <c r="B17" s="273">
        <v>16</v>
      </c>
      <c r="C17" s="270">
        <v>15</v>
      </c>
      <c r="D17" s="270">
        <v>31</v>
      </c>
      <c r="E17" s="274">
        <v>12</v>
      </c>
      <c r="F17" s="203" t="s">
        <v>330</v>
      </c>
      <c r="G17" s="275">
        <v>8</v>
      </c>
      <c r="H17" s="257">
        <v>1</v>
      </c>
      <c r="I17" s="276">
        <v>9</v>
      </c>
      <c r="J17" s="277">
        <v>9</v>
      </c>
    </row>
    <row r="18" spans="1:10" ht="15" customHeight="1" x14ac:dyDescent="0.15">
      <c r="A18" s="180" t="s">
        <v>302</v>
      </c>
      <c r="B18" s="273">
        <v>204</v>
      </c>
      <c r="C18" s="270">
        <v>197</v>
      </c>
      <c r="D18" s="270">
        <v>401</v>
      </c>
      <c r="E18" s="274">
        <v>164</v>
      </c>
      <c r="F18" s="203" t="s">
        <v>331</v>
      </c>
      <c r="G18" s="275">
        <v>7</v>
      </c>
      <c r="H18" s="276">
        <v>6</v>
      </c>
      <c r="I18" s="276">
        <v>13</v>
      </c>
      <c r="J18" s="277">
        <v>4</v>
      </c>
    </row>
    <row r="19" spans="1:10" ht="15" customHeight="1" x14ac:dyDescent="0.15">
      <c r="A19" s="180" t="s">
        <v>303</v>
      </c>
      <c r="B19" s="273">
        <v>136</v>
      </c>
      <c r="C19" s="270">
        <v>130</v>
      </c>
      <c r="D19" s="270">
        <v>266</v>
      </c>
      <c r="E19" s="274">
        <v>93</v>
      </c>
      <c r="F19" s="203" t="s">
        <v>332</v>
      </c>
      <c r="G19" s="275">
        <v>7</v>
      </c>
      <c r="H19" s="276">
        <v>7</v>
      </c>
      <c r="I19" s="276">
        <v>14</v>
      </c>
      <c r="J19" s="277">
        <v>5</v>
      </c>
    </row>
    <row r="20" spans="1:10" ht="15" customHeight="1" x14ac:dyDescent="0.15">
      <c r="A20" s="180" t="s">
        <v>304</v>
      </c>
      <c r="B20" s="273">
        <v>281</v>
      </c>
      <c r="C20" s="270">
        <v>270</v>
      </c>
      <c r="D20" s="270">
        <v>551</v>
      </c>
      <c r="E20" s="274">
        <v>224</v>
      </c>
      <c r="F20" s="203" t="s">
        <v>333</v>
      </c>
      <c r="G20" s="275">
        <v>2</v>
      </c>
      <c r="H20" s="276">
        <v>4</v>
      </c>
      <c r="I20" s="276">
        <v>6</v>
      </c>
      <c r="J20" s="277">
        <v>2</v>
      </c>
    </row>
    <row r="21" spans="1:10" ht="15" customHeight="1" x14ac:dyDescent="0.15">
      <c r="A21" s="180" t="s">
        <v>305</v>
      </c>
      <c r="B21" s="273">
        <v>202</v>
      </c>
      <c r="C21" s="270">
        <v>177</v>
      </c>
      <c r="D21" s="270">
        <v>379</v>
      </c>
      <c r="E21" s="274">
        <v>192</v>
      </c>
      <c r="F21" s="203" t="s">
        <v>334</v>
      </c>
      <c r="G21" s="275">
        <v>32</v>
      </c>
      <c r="H21" s="276">
        <v>21</v>
      </c>
      <c r="I21" s="276">
        <v>53</v>
      </c>
      <c r="J21" s="279">
        <v>23</v>
      </c>
    </row>
    <row r="22" spans="1:10" ht="15" customHeight="1" x14ac:dyDescent="0.15">
      <c r="A22" s="180" t="s">
        <v>213</v>
      </c>
      <c r="B22" s="257" t="s">
        <v>475</v>
      </c>
      <c r="C22" s="257" t="s">
        <v>475</v>
      </c>
      <c r="D22" s="257" t="s">
        <v>475</v>
      </c>
      <c r="E22" s="257" t="s">
        <v>475</v>
      </c>
      <c r="F22" s="203" t="s">
        <v>335</v>
      </c>
      <c r="G22" s="275">
        <v>10</v>
      </c>
      <c r="H22" s="276">
        <v>7</v>
      </c>
      <c r="I22" s="276">
        <v>17</v>
      </c>
      <c r="J22" s="277">
        <v>6</v>
      </c>
    </row>
    <row r="23" spans="1:10" ht="15" customHeight="1" x14ac:dyDescent="0.15">
      <c r="A23" s="180" t="s">
        <v>306</v>
      </c>
      <c r="B23" s="273">
        <v>459</v>
      </c>
      <c r="C23" s="270">
        <v>434</v>
      </c>
      <c r="D23" s="270">
        <v>893</v>
      </c>
      <c r="E23" s="274">
        <v>346</v>
      </c>
      <c r="F23" s="203" t="s">
        <v>336</v>
      </c>
      <c r="G23" s="275">
        <v>85</v>
      </c>
      <c r="H23" s="276">
        <v>72</v>
      </c>
      <c r="I23" s="276">
        <v>157</v>
      </c>
      <c r="J23" s="277">
        <v>68</v>
      </c>
    </row>
    <row r="24" spans="1:10" ht="15" customHeight="1" x14ac:dyDescent="0.15">
      <c r="A24" s="180" t="s">
        <v>307</v>
      </c>
      <c r="B24" s="273">
        <v>1</v>
      </c>
      <c r="C24" s="270">
        <v>1</v>
      </c>
      <c r="D24" s="270">
        <v>2</v>
      </c>
      <c r="E24" s="274">
        <v>1</v>
      </c>
      <c r="F24" s="203" t="s">
        <v>337</v>
      </c>
      <c r="G24" s="275">
        <v>2</v>
      </c>
      <c r="H24" s="276">
        <v>1</v>
      </c>
      <c r="I24" s="276">
        <v>3</v>
      </c>
      <c r="J24" s="277">
        <v>2</v>
      </c>
    </row>
    <row r="25" spans="1:10" ht="15" customHeight="1" x14ac:dyDescent="0.15">
      <c r="A25" s="180" t="s">
        <v>308</v>
      </c>
      <c r="B25" s="273">
        <v>46</v>
      </c>
      <c r="C25" s="270">
        <v>30</v>
      </c>
      <c r="D25" s="270">
        <v>76</v>
      </c>
      <c r="E25" s="274">
        <v>40</v>
      </c>
      <c r="F25" s="203" t="s">
        <v>338</v>
      </c>
      <c r="G25" s="275">
        <v>3</v>
      </c>
      <c r="H25" s="276">
        <v>2</v>
      </c>
      <c r="I25" s="276">
        <v>5</v>
      </c>
      <c r="J25" s="277">
        <v>3</v>
      </c>
    </row>
    <row r="26" spans="1:10" ht="15" customHeight="1" x14ac:dyDescent="0.15">
      <c r="A26" s="180" t="s">
        <v>309</v>
      </c>
      <c r="B26" s="273">
        <v>2</v>
      </c>
      <c r="C26" s="270">
        <v>4</v>
      </c>
      <c r="D26" s="270">
        <v>6</v>
      </c>
      <c r="E26" s="274">
        <v>2</v>
      </c>
      <c r="F26" s="254"/>
      <c r="G26" s="275"/>
      <c r="H26" s="276"/>
      <c r="I26" s="276"/>
      <c r="J26" s="277"/>
    </row>
    <row r="27" spans="1:10" ht="15" customHeight="1" x14ac:dyDescent="0.15">
      <c r="A27" s="180" t="s">
        <v>310</v>
      </c>
      <c r="B27" s="273">
        <v>342</v>
      </c>
      <c r="C27" s="270">
        <v>290</v>
      </c>
      <c r="D27" s="270">
        <v>632</v>
      </c>
      <c r="E27" s="274">
        <v>365</v>
      </c>
      <c r="F27" s="204" t="s">
        <v>288</v>
      </c>
      <c r="G27" s="412">
        <f>SUM(G28:G34)</f>
        <v>838</v>
      </c>
      <c r="H27" s="280">
        <f>SUM(H28:H34)</f>
        <v>839</v>
      </c>
      <c r="I27" s="413">
        <f>SUM(I28:I34)</f>
        <v>1677</v>
      </c>
      <c r="J27" s="281">
        <f>SUM(J28:J34)</f>
        <v>654</v>
      </c>
    </row>
    <row r="28" spans="1:10" ht="15" customHeight="1" x14ac:dyDescent="0.15">
      <c r="A28" s="180" t="s">
        <v>311</v>
      </c>
      <c r="B28" s="273">
        <v>47</v>
      </c>
      <c r="C28" s="270">
        <v>57</v>
      </c>
      <c r="D28" s="270">
        <v>104</v>
      </c>
      <c r="E28" s="274">
        <v>40</v>
      </c>
      <c r="F28" s="254" t="s">
        <v>225</v>
      </c>
      <c r="G28" s="282">
        <v>91</v>
      </c>
      <c r="H28" s="276">
        <v>116</v>
      </c>
      <c r="I28" s="276">
        <v>207</v>
      </c>
      <c r="J28" s="283">
        <v>92</v>
      </c>
    </row>
    <row r="29" spans="1:10" ht="15" customHeight="1" x14ac:dyDescent="0.15">
      <c r="A29" s="180" t="s">
        <v>312</v>
      </c>
      <c r="B29" s="273">
        <v>187</v>
      </c>
      <c r="C29" s="270">
        <v>183</v>
      </c>
      <c r="D29" s="270">
        <v>370</v>
      </c>
      <c r="E29" s="274">
        <v>164</v>
      </c>
      <c r="F29" s="254" t="s">
        <v>226</v>
      </c>
      <c r="G29" s="282">
        <v>59</v>
      </c>
      <c r="H29" s="276">
        <v>54</v>
      </c>
      <c r="I29" s="276">
        <v>113</v>
      </c>
      <c r="J29" s="283">
        <v>39</v>
      </c>
    </row>
    <row r="30" spans="1:10" ht="15" customHeight="1" x14ac:dyDescent="0.15">
      <c r="A30" s="180" t="s">
        <v>313</v>
      </c>
      <c r="B30" s="273">
        <v>55</v>
      </c>
      <c r="C30" s="270">
        <v>60</v>
      </c>
      <c r="D30" s="270">
        <v>115</v>
      </c>
      <c r="E30" s="274">
        <v>46</v>
      </c>
      <c r="F30" s="254" t="s">
        <v>227</v>
      </c>
      <c r="G30" s="282">
        <v>109</v>
      </c>
      <c r="H30" s="276">
        <v>92</v>
      </c>
      <c r="I30" s="276">
        <v>201</v>
      </c>
      <c r="J30" s="283">
        <v>77</v>
      </c>
    </row>
    <row r="31" spans="1:10" ht="15" customHeight="1" x14ac:dyDescent="0.15">
      <c r="A31" s="180" t="s">
        <v>314</v>
      </c>
      <c r="B31" s="273">
        <v>74</v>
      </c>
      <c r="C31" s="270">
        <v>48</v>
      </c>
      <c r="D31" s="270">
        <v>122</v>
      </c>
      <c r="E31" s="274">
        <v>51</v>
      </c>
      <c r="F31" s="254" t="s">
        <v>228</v>
      </c>
      <c r="G31" s="282">
        <v>224</v>
      </c>
      <c r="H31" s="276">
        <v>199</v>
      </c>
      <c r="I31" s="276">
        <v>423</v>
      </c>
      <c r="J31" s="283">
        <v>171</v>
      </c>
    </row>
    <row r="32" spans="1:10" ht="15" customHeight="1" x14ac:dyDescent="0.15">
      <c r="A32" s="180" t="s">
        <v>315</v>
      </c>
      <c r="B32" s="273">
        <v>683</v>
      </c>
      <c r="C32" s="270">
        <v>630</v>
      </c>
      <c r="D32" s="270">
        <v>1313</v>
      </c>
      <c r="E32" s="274">
        <v>601</v>
      </c>
      <c r="F32" s="254" t="s">
        <v>231</v>
      </c>
      <c r="G32" s="282">
        <v>34</v>
      </c>
      <c r="H32" s="276">
        <v>44</v>
      </c>
      <c r="I32" s="276">
        <v>78</v>
      </c>
      <c r="J32" s="283">
        <v>31</v>
      </c>
    </row>
    <row r="33" spans="1:10" ht="15" customHeight="1" x14ac:dyDescent="0.15">
      <c r="A33" s="180" t="s">
        <v>316</v>
      </c>
      <c r="B33" s="273">
        <v>43</v>
      </c>
      <c r="C33" s="270">
        <v>54</v>
      </c>
      <c r="D33" s="270">
        <v>97</v>
      </c>
      <c r="E33" s="274">
        <v>43</v>
      </c>
      <c r="F33" s="254" t="s">
        <v>234</v>
      </c>
      <c r="G33" s="282">
        <v>190</v>
      </c>
      <c r="H33" s="276">
        <v>193</v>
      </c>
      <c r="I33" s="276">
        <v>383</v>
      </c>
      <c r="J33" s="283">
        <v>139</v>
      </c>
    </row>
    <row r="34" spans="1:10" ht="15" customHeight="1" x14ac:dyDescent="0.15">
      <c r="A34" s="180" t="s">
        <v>317</v>
      </c>
      <c r="B34" s="273">
        <v>29</v>
      </c>
      <c r="C34" s="270">
        <v>28</v>
      </c>
      <c r="D34" s="270">
        <v>57</v>
      </c>
      <c r="E34" s="274">
        <v>24</v>
      </c>
      <c r="F34" s="254" t="s">
        <v>235</v>
      </c>
      <c r="G34" s="282">
        <v>131</v>
      </c>
      <c r="H34" s="276">
        <v>141</v>
      </c>
      <c r="I34" s="276">
        <v>272</v>
      </c>
      <c r="J34" s="283">
        <v>105</v>
      </c>
    </row>
    <row r="35" spans="1:10" ht="15" customHeight="1" x14ac:dyDescent="0.15">
      <c r="A35" s="180" t="s">
        <v>318</v>
      </c>
      <c r="B35" s="273">
        <v>281</v>
      </c>
      <c r="C35" s="270">
        <v>287</v>
      </c>
      <c r="D35" s="270">
        <v>568</v>
      </c>
      <c r="E35" s="274">
        <v>207</v>
      </c>
      <c r="F35" s="254"/>
      <c r="G35" s="275"/>
      <c r="H35" s="276"/>
      <c r="I35" s="276"/>
      <c r="J35" s="277"/>
    </row>
    <row r="36" spans="1:10" ht="15" customHeight="1" x14ac:dyDescent="0.15">
      <c r="A36" s="181"/>
      <c r="B36" s="273"/>
      <c r="C36" s="270"/>
      <c r="D36" s="270"/>
      <c r="E36" s="274"/>
      <c r="F36" s="204" t="s">
        <v>289</v>
      </c>
      <c r="G36" s="412">
        <f>SUM(G37:G43)</f>
        <v>804</v>
      </c>
      <c r="H36" s="280">
        <f>SUM(H37:H43)</f>
        <v>792</v>
      </c>
      <c r="I36" s="413">
        <f>SUM(I37:I43)</f>
        <v>1596</v>
      </c>
      <c r="J36" s="281">
        <f>SUM(J37:J43)</f>
        <v>670</v>
      </c>
    </row>
    <row r="37" spans="1:10" ht="15" customHeight="1" x14ac:dyDescent="0.15">
      <c r="A37" s="181"/>
      <c r="B37" s="273"/>
      <c r="C37" s="270"/>
      <c r="D37" s="270"/>
      <c r="E37" s="274"/>
      <c r="F37" s="254" t="s">
        <v>225</v>
      </c>
      <c r="G37" s="282">
        <v>23</v>
      </c>
      <c r="H37" s="276">
        <v>22</v>
      </c>
      <c r="I37" s="276">
        <v>45</v>
      </c>
      <c r="J37" s="283">
        <v>19</v>
      </c>
    </row>
    <row r="38" spans="1:10" ht="15" customHeight="1" x14ac:dyDescent="0.15">
      <c r="A38" s="181"/>
      <c r="B38" s="273"/>
      <c r="C38" s="270"/>
      <c r="D38" s="270"/>
      <c r="E38" s="274"/>
      <c r="F38" s="254" t="s">
        <v>226</v>
      </c>
      <c r="G38" s="282">
        <v>64</v>
      </c>
      <c r="H38" s="276">
        <v>58</v>
      </c>
      <c r="I38" s="276">
        <v>122</v>
      </c>
      <c r="J38" s="283">
        <v>51</v>
      </c>
    </row>
    <row r="39" spans="1:10" ht="15" customHeight="1" x14ac:dyDescent="0.15">
      <c r="A39" s="181"/>
      <c r="B39" s="273"/>
      <c r="C39" s="270"/>
      <c r="D39" s="270"/>
      <c r="E39" s="274"/>
      <c r="F39" s="254" t="s">
        <v>227</v>
      </c>
      <c r="G39" s="282">
        <v>275</v>
      </c>
      <c r="H39" s="276">
        <v>260</v>
      </c>
      <c r="I39" s="276">
        <v>535</v>
      </c>
      <c r="J39" s="283">
        <v>217</v>
      </c>
    </row>
    <row r="40" spans="1:10" ht="15" customHeight="1" x14ac:dyDescent="0.15">
      <c r="A40" s="181"/>
      <c r="B40" s="273"/>
      <c r="C40" s="270"/>
      <c r="D40" s="270"/>
      <c r="E40" s="274"/>
      <c r="F40" s="254" t="s">
        <v>228</v>
      </c>
      <c r="G40" s="282">
        <v>99</v>
      </c>
      <c r="H40" s="276">
        <v>105</v>
      </c>
      <c r="I40" s="276">
        <v>204</v>
      </c>
      <c r="J40" s="283">
        <v>88</v>
      </c>
    </row>
    <row r="41" spans="1:10" ht="15" customHeight="1" x14ac:dyDescent="0.15">
      <c r="A41" s="181"/>
      <c r="B41" s="273"/>
      <c r="C41" s="270"/>
      <c r="D41" s="270"/>
      <c r="E41" s="274"/>
      <c r="F41" s="254" t="s">
        <v>231</v>
      </c>
      <c r="G41" s="282">
        <v>69</v>
      </c>
      <c r="H41" s="276">
        <v>73</v>
      </c>
      <c r="I41" s="276">
        <v>142</v>
      </c>
      <c r="J41" s="283">
        <v>62</v>
      </c>
    </row>
    <row r="42" spans="1:10" ht="15" customHeight="1" x14ac:dyDescent="0.15">
      <c r="A42" s="181"/>
      <c r="B42" s="273"/>
      <c r="C42" s="270"/>
      <c r="D42" s="270"/>
      <c r="E42" s="274"/>
      <c r="F42" s="254" t="s">
        <v>234</v>
      </c>
      <c r="G42" s="282">
        <v>265</v>
      </c>
      <c r="H42" s="276">
        <v>263</v>
      </c>
      <c r="I42" s="276">
        <v>528</v>
      </c>
      <c r="J42" s="283">
        <v>225</v>
      </c>
    </row>
    <row r="43" spans="1:10" ht="15" customHeight="1" x14ac:dyDescent="0.15">
      <c r="A43" s="181"/>
      <c r="B43" s="273"/>
      <c r="C43" s="270"/>
      <c r="D43" s="270"/>
      <c r="E43" s="274"/>
      <c r="F43" s="254" t="s">
        <v>235</v>
      </c>
      <c r="G43" s="282">
        <v>9</v>
      </c>
      <c r="H43" s="276">
        <v>11</v>
      </c>
      <c r="I43" s="276">
        <v>20</v>
      </c>
      <c r="J43" s="283">
        <v>8</v>
      </c>
    </row>
    <row r="44" spans="1:10" ht="15" customHeight="1" x14ac:dyDescent="0.15">
      <c r="A44" s="56"/>
      <c r="B44" s="273"/>
      <c r="C44" s="270"/>
      <c r="D44" s="270"/>
      <c r="E44" s="274"/>
      <c r="F44" s="254"/>
      <c r="G44" s="275"/>
      <c r="H44" s="276"/>
      <c r="I44" s="276"/>
      <c r="J44" s="277"/>
    </row>
    <row r="45" spans="1:10" ht="15" customHeight="1" x14ac:dyDescent="0.15">
      <c r="A45" s="56"/>
      <c r="B45" s="273"/>
      <c r="C45" s="270"/>
      <c r="D45" s="270"/>
      <c r="E45" s="274"/>
      <c r="F45" s="254"/>
      <c r="G45" s="275"/>
      <c r="H45" s="276"/>
      <c r="I45" s="276"/>
      <c r="J45" s="277"/>
    </row>
    <row r="46" spans="1:10" ht="15" customHeight="1" x14ac:dyDescent="0.15">
      <c r="A46" s="56"/>
      <c r="B46" s="273"/>
      <c r="C46" s="270"/>
      <c r="D46" s="270"/>
      <c r="E46" s="274"/>
      <c r="F46" s="254"/>
      <c r="G46" s="275"/>
      <c r="H46" s="276"/>
      <c r="I46" s="276"/>
      <c r="J46" s="277"/>
    </row>
    <row r="47" spans="1:10" ht="15" customHeight="1" x14ac:dyDescent="0.15">
      <c r="A47" s="56"/>
      <c r="B47" s="273"/>
      <c r="C47" s="270"/>
      <c r="D47" s="270"/>
      <c r="E47" s="274"/>
      <c r="F47" s="254"/>
      <c r="G47" s="275"/>
      <c r="H47" s="276"/>
      <c r="I47" s="276"/>
      <c r="J47" s="277"/>
    </row>
    <row r="48" spans="1:10" ht="15" customHeight="1" x14ac:dyDescent="0.15">
      <c r="A48" s="56"/>
      <c r="B48" s="273"/>
      <c r="C48" s="270"/>
      <c r="D48" s="270"/>
      <c r="E48" s="274"/>
      <c r="F48" s="254"/>
      <c r="G48" s="275"/>
      <c r="H48" s="276"/>
      <c r="I48" s="276"/>
      <c r="J48" s="277"/>
    </row>
    <row r="49" spans="1:11" ht="15" customHeight="1" x14ac:dyDescent="0.15">
      <c r="A49" s="58"/>
      <c r="B49" s="284"/>
      <c r="C49" s="285"/>
      <c r="D49" s="285"/>
      <c r="E49" s="286"/>
      <c r="F49" s="287"/>
      <c r="G49" s="288"/>
      <c r="H49" s="289"/>
      <c r="I49" s="289"/>
      <c r="J49" s="290"/>
    </row>
    <row r="50" spans="1:11" s="29" customFormat="1" ht="22.5" customHeight="1" thickBot="1" x14ac:dyDescent="0.2">
      <c r="A50" s="57"/>
      <c r="B50" s="291"/>
      <c r="C50" s="292"/>
      <c r="D50" s="292"/>
      <c r="E50" s="293"/>
      <c r="F50" s="206"/>
      <c r="G50" s="294"/>
      <c r="H50" s="295"/>
      <c r="I50" s="295"/>
      <c r="J50" s="296"/>
      <c r="K50" s="28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</sheetData>
  <phoneticPr fontId="2"/>
  <conditionalFormatting sqref="B4:E4">
    <cfRule type="cellIs" dxfId="47" priority="9" stopIfTrue="1" operator="notEqual">
      <formula>SUM(B5:B35)</formula>
    </cfRule>
  </conditionalFormatting>
  <conditionalFormatting sqref="G4:J4">
    <cfRule type="cellIs" dxfId="46" priority="8" stopIfTrue="1" operator="notEqual">
      <formula>SUM(G5:G25)</formula>
    </cfRule>
  </conditionalFormatting>
  <conditionalFormatting sqref="G27:J27">
    <cfRule type="cellIs" dxfId="45" priority="7" stopIfTrue="1" operator="notEqual">
      <formula>SUM(G28:G34)</formula>
    </cfRule>
  </conditionalFormatting>
  <conditionalFormatting sqref="G36:J36">
    <cfRule type="cellIs" dxfId="44" priority="6" stopIfTrue="1" operator="notEqual">
      <formula>SUM(G37:G43)</formula>
    </cfRule>
  </conditionalFormatting>
  <conditionalFormatting sqref="D5:D9 D23:D35 D11:D21">
    <cfRule type="cellIs" dxfId="43" priority="5" stopIfTrue="1" operator="notEqual">
      <formula>B5+C5</formula>
    </cfRule>
  </conditionalFormatting>
  <conditionalFormatting sqref="I5:I7 I9:I11 I13:I25">
    <cfRule type="cellIs" dxfId="42" priority="4" stopIfTrue="1" operator="notEqual">
      <formula>G5+H5</formula>
    </cfRule>
  </conditionalFormatting>
  <conditionalFormatting sqref="I28:I34">
    <cfRule type="cellIs" dxfId="41" priority="3" stopIfTrue="1" operator="notEqual">
      <formula>G28+H28</formula>
    </cfRule>
  </conditionalFormatting>
  <conditionalFormatting sqref="I37:I43">
    <cfRule type="cellIs" dxfId="40" priority="2" stopIfTrue="1" operator="notEqual">
      <formula>G37+H37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9"/>
  <sheetViews>
    <sheetView zoomScaleNormal="100" zoomScaleSheetLayoutView="100" workbookViewId="0">
      <selection activeCell="M43" sqref="M43"/>
    </sheetView>
  </sheetViews>
  <sheetFormatPr defaultRowHeight="15" customHeight="1" x14ac:dyDescent="0.15"/>
  <cols>
    <col min="1" max="1" width="9.625" style="27" customWidth="1"/>
    <col min="2" max="5" width="7.75" style="53" customWidth="1"/>
    <col min="6" max="6" width="11.75" style="53" customWidth="1"/>
    <col min="7" max="9" width="7.75" style="53" customWidth="1"/>
    <col min="10" max="10" width="7.75" style="52" customWidth="1"/>
    <col min="11" max="11" width="8.875" style="52"/>
    <col min="12" max="256" width="8.875" style="53"/>
    <col min="257" max="257" width="9.625" style="53" customWidth="1"/>
    <col min="258" max="261" width="7.75" style="53" customWidth="1"/>
    <col min="262" max="262" width="11.75" style="53" customWidth="1"/>
    <col min="263" max="266" width="7.75" style="53" customWidth="1"/>
    <col min="267" max="512" width="8.875" style="53"/>
    <col min="513" max="513" width="9.625" style="53" customWidth="1"/>
    <col min="514" max="517" width="7.75" style="53" customWidth="1"/>
    <col min="518" max="518" width="11.75" style="53" customWidth="1"/>
    <col min="519" max="522" width="7.75" style="53" customWidth="1"/>
    <col min="523" max="768" width="8.875" style="53"/>
    <col min="769" max="769" width="9.625" style="53" customWidth="1"/>
    <col min="770" max="773" width="7.75" style="53" customWidth="1"/>
    <col min="774" max="774" width="11.75" style="53" customWidth="1"/>
    <col min="775" max="778" width="7.75" style="53" customWidth="1"/>
    <col min="779" max="1024" width="8.875" style="53"/>
    <col min="1025" max="1025" width="9.625" style="53" customWidth="1"/>
    <col min="1026" max="1029" width="7.75" style="53" customWidth="1"/>
    <col min="1030" max="1030" width="11.75" style="53" customWidth="1"/>
    <col min="1031" max="1034" width="7.75" style="53" customWidth="1"/>
    <col min="1035" max="1280" width="8.875" style="53"/>
    <col min="1281" max="1281" width="9.625" style="53" customWidth="1"/>
    <col min="1282" max="1285" width="7.75" style="53" customWidth="1"/>
    <col min="1286" max="1286" width="11.75" style="53" customWidth="1"/>
    <col min="1287" max="1290" width="7.75" style="53" customWidth="1"/>
    <col min="1291" max="1536" width="8.875" style="53"/>
    <col min="1537" max="1537" width="9.625" style="53" customWidth="1"/>
    <col min="1538" max="1541" width="7.75" style="53" customWidth="1"/>
    <col min="1542" max="1542" width="11.75" style="53" customWidth="1"/>
    <col min="1543" max="1546" width="7.75" style="53" customWidth="1"/>
    <col min="1547" max="1792" width="8.875" style="53"/>
    <col min="1793" max="1793" width="9.625" style="53" customWidth="1"/>
    <col min="1794" max="1797" width="7.75" style="53" customWidth="1"/>
    <col min="1798" max="1798" width="11.75" style="53" customWidth="1"/>
    <col min="1799" max="1802" width="7.75" style="53" customWidth="1"/>
    <col min="1803" max="2048" width="8.875" style="53"/>
    <col min="2049" max="2049" width="9.625" style="53" customWidth="1"/>
    <col min="2050" max="2053" width="7.75" style="53" customWidth="1"/>
    <col min="2054" max="2054" width="11.75" style="53" customWidth="1"/>
    <col min="2055" max="2058" width="7.75" style="53" customWidth="1"/>
    <col min="2059" max="2304" width="8.875" style="53"/>
    <col min="2305" max="2305" width="9.625" style="53" customWidth="1"/>
    <col min="2306" max="2309" width="7.75" style="53" customWidth="1"/>
    <col min="2310" max="2310" width="11.75" style="53" customWidth="1"/>
    <col min="2311" max="2314" width="7.75" style="53" customWidth="1"/>
    <col min="2315" max="2560" width="8.875" style="53"/>
    <col min="2561" max="2561" width="9.625" style="53" customWidth="1"/>
    <col min="2562" max="2565" width="7.75" style="53" customWidth="1"/>
    <col min="2566" max="2566" width="11.75" style="53" customWidth="1"/>
    <col min="2567" max="2570" width="7.75" style="53" customWidth="1"/>
    <col min="2571" max="2816" width="8.875" style="53"/>
    <col min="2817" max="2817" width="9.625" style="53" customWidth="1"/>
    <col min="2818" max="2821" width="7.75" style="53" customWidth="1"/>
    <col min="2822" max="2822" width="11.75" style="53" customWidth="1"/>
    <col min="2823" max="2826" width="7.75" style="53" customWidth="1"/>
    <col min="2827" max="3072" width="8.875" style="53"/>
    <col min="3073" max="3073" width="9.625" style="53" customWidth="1"/>
    <col min="3074" max="3077" width="7.75" style="53" customWidth="1"/>
    <col min="3078" max="3078" width="11.75" style="53" customWidth="1"/>
    <col min="3079" max="3082" width="7.75" style="53" customWidth="1"/>
    <col min="3083" max="3328" width="8.875" style="53"/>
    <col min="3329" max="3329" width="9.625" style="53" customWidth="1"/>
    <col min="3330" max="3333" width="7.75" style="53" customWidth="1"/>
    <col min="3334" max="3334" width="11.75" style="53" customWidth="1"/>
    <col min="3335" max="3338" width="7.75" style="53" customWidth="1"/>
    <col min="3339" max="3584" width="8.875" style="53"/>
    <col min="3585" max="3585" width="9.625" style="53" customWidth="1"/>
    <col min="3586" max="3589" width="7.75" style="53" customWidth="1"/>
    <col min="3590" max="3590" width="11.75" style="53" customWidth="1"/>
    <col min="3591" max="3594" width="7.75" style="53" customWidth="1"/>
    <col min="3595" max="3840" width="8.875" style="53"/>
    <col min="3841" max="3841" width="9.625" style="53" customWidth="1"/>
    <col min="3842" max="3845" width="7.75" style="53" customWidth="1"/>
    <col min="3846" max="3846" width="11.75" style="53" customWidth="1"/>
    <col min="3847" max="3850" width="7.75" style="53" customWidth="1"/>
    <col min="3851" max="4096" width="8.875" style="53"/>
    <col min="4097" max="4097" width="9.625" style="53" customWidth="1"/>
    <col min="4098" max="4101" width="7.75" style="53" customWidth="1"/>
    <col min="4102" max="4102" width="11.75" style="53" customWidth="1"/>
    <col min="4103" max="4106" width="7.75" style="53" customWidth="1"/>
    <col min="4107" max="4352" width="8.875" style="53"/>
    <col min="4353" max="4353" width="9.625" style="53" customWidth="1"/>
    <col min="4354" max="4357" width="7.75" style="53" customWidth="1"/>
    <col min="4358" max="4358" width="11.75" style="53" customWidth="1"/>
    <col min="4359" max="4362" width="7.75" style="53" customWidth="1"/>
    <col min="4363" max="4608" width="8.875" style="53"/>
    <col min="4609" max="4609" width="9.625" style="53" customWidth="1"/>
    <col min="4610" max="4613" width="7.75" style="53" customWidth="1"/>
    <col min="4614" max="4614" width="11.75" style="53" customWidth="1"/>
    <col min="4615" max="4618" width="7.75" style="53" customWidth="1"/>
    <col min="4619" max="4864" width="8.875" style="53"/>
    <col min="4865" max="4865" width="9.625" style="53" customWidth="1"/>
    <col min="4866" max="4869" width="7.75" style="53" customWidth="1"/>
    <col min="4870" max="4870" width="11.75" style="53" customWidth="1"/>
    <col min="4871" max="4874" width="7.75" style="53" customWidth="1"/>
    <col min="4875" max="5120" width="8.875" style="53"/>
    <col min="5121" max="5121" width="9.625" style="53" customWidth="1"/>
    <col min="5122" max="5125" width="7.75" style="53" customWidth="1"/>
    <col min="5126" max="5126" width="11.75" style="53" customWidth="1"/>
    <col min="5127" max="5130" width="7.75" style="53" customWidth="1"/>
    <col min="5131" max="5376" width="8.875" style="53"/>
    <col min="5377" max="5377" width="9.625" style="53" customWidth="1"/>
    <col min="5378" max="5381" width="7.75" style="53" customWidth="1"/>
    <col min="5382" max="5382" width="11.75" style="53" customWidth="1"/>
    <col min="5383" max="5386" width="7.75" style="53" customWidth="1"/>
    <col min="5387" max="5632" width="8.875" style="53"/>
    <col min="5633" max="5633" width="9.625" style="53" customWidth="1"/>
    <col min="5634" max="5637" width="7.75" style="53" customWidth="1"/>
    <col min="5638" max="5638" width="11.75" style="53" customWidth="1"/>
    <col min="5639" max="5642" width="7.75" style="53" customWidth="1"/>
    <col min="5643" max="5888" width="8.875" style="53"/>
    <col min="5889" max="5889" width="9.625" style="53" customWidth="1"/>
    <col min="5890" max="5893" width="7.75" style="53" customWidth="1"/>
    <col min="5894" max="5894" width="11.75" style="53" customWidth="1"/>
    <col min="5895" max="5898" width="7.75" style="53" customWidth="1"/>
    <col min="5899" max="6144" width="8.875" style="53"/>
    <col min="6145" max="6145" width="9.625" style="53" customWidth="1"/>
    <col min="6146" max="6149" width="7.75" style="53" customWidth="1"/>
    <col min="6150" max="6150" width="11.75" style="53" customWidth="1"/>
    <col min="6151" max="6154" width="7.75" style="53" customWidth="1"/>
    <col min="6155" max="6400" width="8.875" style="53"/>
    <col min="6401" max="6401" width="9.625" style="53" customWidth="1"/>
    <col min="6402" max="6405" width="7.75" style="53" customWidth="1"/>
    <col min="6406" max="6406" width="11.75" style="53" customWidth="1"/>
    <col min="6407" max="6410" width="7.75" style="53" customWidth="1"/>
    <col min="6411" max="6656" width="8.875" style="53"/>
    <col min="6657" max="6657" width="9.625" style="53" customWidth="1"/>
    <col min="6658" max="6661" width="7.75" style="53" customWidth="1"/>
    <col min="6662" max="6662" width="11.75" style="53" customWidth="1"/>
    <col min="6663" max="6666" width="7.75" style="53" customWidth="1"/>
    <col min="6667" max="6912" width="8.875" style="53"/>
    <col min="6913" max="6913" width="9.625" style="53" customWidth="1"/>
    <col min="6914" max="6917" width="7.75" style="53" customWidth="1"/>
    <col min="6918" max="6918" width="11.75" style="53" customWidth="1"/>
    <col min="6919" max="6922" width="7.75" style="53" customWidth="1"/>
    <col min="6923" max="7168" width="8.875" style="53"/>
    <col min="7169" max="7169" width="9.625" style="53" customWidth="1"/>
    <col min="7170" max="7173" width="7.75" style="53" customWidth="1"/>
    <col min="7174" max="7174" width="11.75" style="53" customWidth="1"/>
    <col min="7175" max="7178" width="7.75" style="53" customWidth="1"/>
    <col min="7179" max="7424" width="8.875" style="53"/>
    <col min="7425" max="7425" width="9.625" style="53" customWidth="1"/>
    <col min="7426" max="7429" width="7.75" style="53" customWidth="1"/>
    <col min="7430" max="7430" width="11.75" style="53" customWidth="1"/>
    <col min="7431" max="7434" width="7.75" style="53" customWidth="1"/>
    <col min="7435" max="7680" width="8.875" style="53"/>
    <col min="7681" max="7681" width="9.625" style="53" customWidth="1"/>
    <col min="7682" max="7685" width="7.75" style="53" customWidth="1"/>
    <col min="7686" max="7686" width="11.75" style="53" customWidth="1"/>
    <col min="7687" max="7690" width="7.75" style="53" customWidth="1"/>
    <col min="7691" max="7936" width="8.875" style="53"/>
    <col min="7937" max="7937" width="9.625" style="53" customWidth="1"/>
    <col min="7938" max="7941" width="7.75" style="53" customWidth="1"/>
    <col min="7942" max="7942" width="11.75" style="53" customWidth="1"/>
    <col min="7943" max="7946" width="7.75" style="53" customWidth="1"/>
    <col min="7947" max="8192" width="8.875" style="53"/>
    <col min="8193" max="8193" width="9.625" style="53" customWidth="1"/>
    <col min="8194" max="8197" width="7.75" style="53" customWidth="1"/>
    <col min="8198" max="8198" width="11.75" style="53" customWidth="1"/>
    <col min="8199" max="8202" width="7.75" style="53" customWidth="1"/>
    <col min="8203" max="8448" width="8.875" style="53"/>
    <col min="8449" max="8449" width="9.625" style="53" customWidth="1"/>
    <col min="8450" max="8453" width="7.75" style="53" customWidth="1"/>
    <col min="8454" max="8454" width="11.75" style="53" customWidth="1"/>
    <col min="8455" max="8458" width="7.75" style="53" customWidth="1"/>
    <col min="8459" max="8704" width="8.875" style="53"/>
    <col min="8705" max="8705" width="9.625" style="53" customWidth="1"/>
    <col min="8706" max="8709" width="7.75" style="53" customWidth="1"/>
    <col min="8710" max="8710" width="11.75" style="53" customWidth="1"/>
    <col min="8711" max="8714" width="7.75" style="53" customWidth="1"/>
    <col min="8715" max="8960" width="8.875" style="53"/>
    <col min="8961" max="8961" width="9.625" style="53" customWidth="1"/>
    <col min="8962" max="8965" width="7.75" style="53" customWidth="1"/>
    <col min="8966" max="8966" width="11.75" style="53" customWidth="1"/>
    <col min="8967" max="8970" width="7.75" style="53" customWidth="1"/>
    <col min="8971" max="9216" width="8.875" style="53"/>
    <col min="9217" max="9217" width="9.625" style="53" customWidth="1"/>
    <col min="9218" max="9221" width="7.75" style="53" customWidth="1"/>
    <col min="9222" max="9222" width="11.75" style="53" customWidth="1"/>
    <col min="9223" max="9226" width="7.75" style="53" customWidth="1"/>
    <col min="9227" max="9472" width="8.875" style="53"/>
    <col min="9473" max="9473" width="9.625" style="53" customWidth="1"/>
    <col min="9474" max="9477" width="7.75" style="53" customWidth="1"/>
    <col min="9478" max="9478" width="11.75" style="53" customWidth="1"/>
    <col min="9479" max="9482" width="7.75" style="53" customWidth="1"/>
    <col min="9483" max="9728" width="8.875" style="53"/>
    <col min="9729" max="9729" width="9.625" style="53" customWidth="1"/>
    <col min="9730" max="9733" width="7.75" style="53" customWidth="1"/>
    <col min="9734" max="9734" width="11.75" style="53" customWidth="1"/>
    <col min="9735" max="9738" width="7.75" style="53" customWidth="1"/>
    <col min="9739" max="9984" width="8.875" style="53"/>
    <col min="9985" max="9985" width="9.625" style="53" customWidth="1"/>
    <col min="9986" max="9989" width="7.75" style="53" customWidth="1"/>
    <col min="9990" max="9990" width="11.75" style="53" customWidth="1"/>
    <col min="9991" max="9994" width="7.75" style="53" customWidth="1"/>
    <col min="9995" max="10240" width="8.875" style="53"/>
    <col min="10241" max="10241" width="9.625" style="53" customWidth="1"/>
    <col min="10242" max="10245" width="7.75" style="53" customWidth="1"/>
    <col min="10246" max="10246" width="11.75" style="53" customWidth="1"/>
    <col min="10247" max="10250" width="7.75" style="53" customWidth="1"/>
    <col min="10251" max="10496" width="8.875" style="53"/>
    <col min="10497" max="10497" width="9.625" style="53" customWidth="1"/>
    <col min="10498" max="10501" width="7.75" style="53" customWidth="1"/>
    <col min="10502" max="10502" width="11.75" style="53" customWidth="1"/>
    <col min="10503" max="10506" width="7.75" style="53" customWidth="1"/>
    <col min="10507" max="10752" width="8.875" style="53"/>
    <col min="10753" max="10753" width="9.625" style="53" customWidth="1"/>
    <col min="10754" max="10757" width="7.75" style="53" customWidth="1"/>
    <col min="10758" max="10758" width="11.75" style="53" customWidth="1"/>
    <col min="10759" max="10762" width="7.75" style="53" customWidth="1"/>
    <col min="10763" max="11008" width="8.875" style="53"/>
    <col min="11009" max="11009" width="9.625" style="53" customWidth="1"/>
    <col min="11010" max="11013" width="7.75" style="53" customWidth="1"/>
    <col min="11014" max="11014" width="11.75" style="53" customWidth="1"/>
    <col min="11015" max="11018" width="7.75" style="53" customWidth="1"/>
    <col min="11019" max="11264" width="8.875" style="53"/>
    <col min="11265" max="11265" width="9.625" style="53" customWidth="1"/>
    <col min="11266" max="11269" width="7.75" style="53" customWidth="1"/>
    <col min="11270" max="11270" width="11.75" style="53" customWidth="1"/>
    <col min="11271" max="11274" width="7.75" style="53" customWidth="1"/>
    <col min="11275" max="11520" width="8.875" style="53"/>
    <col min="11521" max="11521" width="9.625" style="53" customWidth="1"/>
    <col min="11522" max="11525" width="7.75" style="53" customWidth="1"/>
    <col min="11526" max="11526" width="11.75" style="53" customWidth="1"/>
    <col min="11527" max="11530" width="7.75" style="53" customWidth="1"/>
    <col min="11531" max="11776" width="8.875" style="53"/>
    <col min="11777" max="11777" width="9.625" style="53" customWidth="1"/>
    <col min="11778" max="11781" width="7.75" style="53" customWidth="1"/>
    <col min="11782" max="11782" width="11.75" style="53" customWidth="1"/>
    <col min="11783" max="11786" width="7.75" style="53" customWidth="1"/>
    <col min="11787" max="12032" width="8.875" style="53"/>
    <col min="12033" max="12033" width="9.625" style="53" customWidth="1"/>
    <col min="12034" max="12037" width="7.75" style="53" customWidth="1"/>
    <col min="12038" max="12038" width="11.75" style="53" customWidth="1"/>
    <col min="12039" max="12042" width="7.75" style="53" customWidth="1"/>
    <col min="12043" max="12288" width="8.875" style="53"/>
    <col min="12289" max="12289" width="9.625" style="53" customWidth="1"/>
    <col min="12290" max="12293" width="7.75" style="53" customWidth="1"/>
    <col min="12294" max="12294" width="11.75" style="53" customWidth="1"/>
    <col min="12295" max="12298" width="7.75" style="53" customWidth="1"/>
    <col min="12299" max="12544" width="8.875" style="53"/>
    <col min="12545" max="12545" width="9.625" style="53" customWidth="1"/>
    <col min="12546" max="12549" width="7.75" style="53" customWidth="1"/>
    <col min="12550" max="12550" width="11.75" style="53" customWidth="1"/>
    <col min="12551" max="12554" width="7.75" style="53" customWidth="1"/>
    <col min="12555" max="12800" width="8.875" style="53"/>
    <col min="12801" max="12801" width="9.625" style="53" customWidth="1"/>
    <col min="12802" max="12805" width="7.75" style="53" customWidth="1"/>
    <col min="12806" max="12806" width="11.75" style="53" customWidth="1"/>
    <col min="12807" max="12810" width="7.75" style="53" customWidth="1"/>
    <col min="12811" max="13056" width="8.875" style="53"/>
    <col min="13057" max="13057" width="9.625" style="53" customWidth="1"/>
    <col min="13058" max="13061" width="7.75" style="53" customWidth="1"/>
    <col min="13062" max="13062" width="11.75" style="53" customWidth="1"/>
    <col min="13063" max="13066" width="7.75" style="53" customWidth="1"/>
    <col min="13067" max="13312" width="8.875" style="53"/>
    <col min="13313" max="13313" width="9.625" style="53" customWidth="1"/>
    <col min="13314" max="13317" width="7.75" style="53" customWidth="1"/>
    <col min="13318" max="13318" width="11.75" style="53" customWidth="1"/>
    <col min="13319" max="13322" width="7.75" style="53" customWidth="1"/>
    <col min="13323" max="13568" width="8.875" style="53"/>
    <col min="13569" max="13569" width="9.625" style="53" customWidth="1"/>
    <col min="13570" max="13573" width="7.75" style="53" customWidth="1"/>
    <col min="13574" max="13574" width="11.75" style="53" customWidth="1"/>
    <col min="13575" max="13578" width="7.75" style="53" customWidth="1"/>
    <col min="13579" max="13824" width="8.875" style="53"/>
    <col min="13825" max="13825" width="9.625" style="53" customWidth="1"/>
    <col min="13826" max="13829" width="7.75" style="53" customWidth="1"/>
    <col min="13830" max="13830" width="11.75" style="53" customWidth="1"/>
    <col min="13831" max="13834" width="7.75" style="53" customWidth="1"/>
    <col min="13835" max="14080" width="8.875" style="53"/>
    <col min="14081" max="14081" width="9.625" style="53" customWidth="1"/>
    <col min="14082" max="14085" width="7.75" style="53" customWidth="1"/>
    <col min="14086" max="14086" width="11.75" style="53" customWidth="1"/>
    <col min="14087" max="14090" width="7.75" style="53" customWidth="1"/>
    <col min="14091" max="14336" width="8.875" style="53"/>
    <col min="14337" max="14337" width="9.625" style="53" customWidth="1"/>
    <col min="14338" max="14341" width="7.75" style="53" customWidth="1"/>
    <col min="14342" max="14342" width="11.75" style="53" customWidth="1"/>
    <col min="14343" max="14346" width="7.75" style="53" customWidth="1"/>
    <col min="14347" max="14592" width="8.875" style="53"/>
    <col min="14593" max="14593" width="9.625" style="53" customWidth="1"/>
    <col min="14594" max="14597" width="7.75" style="53" customWidth="1"/>
    <col min="14598" max="14598" width="11.75" style="53" customWidth="1"/>
    <col min="14599" max="14602" width="7.75" style="53" customWidth="1"/>
    <col min="14603" max="14848" width="8.875" style="53"/>
    <col min="14849" max="14849" width="9.625" style="53" customWidth="1"/>
    <col min="14850" max="14853" width="7.75" style="53" customWidth="1"/>
    <col min="14854" max="14854" width="11.75" style="53" customWidth="1"/>
    <col min="14855" max="14858" width="7.75" style="53" customWidth="1"/>
    <col min="14859" max="15104" width="8.875" style="53"/>
    <col min="15105" max="15105" width="9.625" style="53" customWidth="1"/>
    <col min="15106" max="15109" width="7.75" style="53" customWidth="1"/>
    <col min="15110" max="15110" width="11.75" style="53" customWidth="1"/>
    <col min="15111" max="15114" width="7.75" style="53" customWidth="1"/>
    <col min="15115" max="15360" width="8.875" style="53"/>
    <col min="15361" max="15361" width="9.625" style="53" customWidth="1"/>
    <col min="15362" max="15365" width="7.75" style="53" customWidth="1"/>
    <col min="15366" max="15366" width="11.75" style="53" customWidth="1"/>
    <col min="15367" max="15370" width="7.75" style="53" customWidth="1"/>
    <col min="15371" max="15616" width="8.875" style="53"/>
    <col min="15617" max="15617" width="9.625" style="53" customWidth="1"/>
    <col min="15618" max="15621" width="7.75" style="53" customWidth="1"/>
    <col min="15622" max="15622" width="11.75" style="53" customWidth="1"/>
    <col min="15623" max="15626" width="7.75" style="53" customWidth="1"/>
    <col min="15627" max="15872" width="8.875" style="53"/>
    <col min="15873" max="15873" width="9.625" style="53" customWidth="1"/>
    <col min="15874" max="15877" width="7.75" style="53" customWidth="1"/>
    <col min="15878" max="15878" width="11.75" style="53" customWidth="1"/>
    <col min="15879" max="15882" width="7.75" style="53" customWidth="1"/>
    <col min="15883" max="16128" width="8.875" style="53"/>
    <col min="16129" max="16129" width="9.625" style="53" customWidth="1"/>
    <col min="16130" max="16133" width="7.75" style="53" customWidth="1"/>
    <col min="16134" max="16134" width="11.75" style="53" customWidth="1"/>
    <col min="16135" max="16138" width="7.75" style="53" customWidth="1"/>
    <col min="16139" max="16384" width="8.875" style="53"/>
  </cols>
  <sheetData>
    <row r="1" spans="1:15" ht="18.75" x14ac:dyDescent="0.15">
      <c r="A1" s="68" t="s">
        <v>88</v>
      </c>
    </row>
    <row r="2" spans="1:15" ht="15" customHeight="1" thickBot="1" x14ac:dyDescent="0.2"/>
    <row r="3" spans="1:15" ht="15" customHeight="1" thickBot="1" x14ac:dyDescent="0.2">
      <c r="A3" s="174" t="s">
        <v>46</v>
      </c>
      <c r="B3" s="184" t="s">
        <v>5</v>
      </c>
      <c r="C3" s="185" t="s">
        <v>6</v>
      </c>
      <c r="D3" s="185" t="s">
        <v>7</v>
      </c>
      <c r="E3" s="187" t="s">
        <v>2</v>
      </c>
      <c r="F3" s="178" t="s">
        <v>46</v>
      </c>
      <c r="G3" s="184" t="s">
        <v>5</v>
      </c>
      <c r="H3" s="185" t="s">
        <v>6</v>
      </c>
      <c r="I3" s="185" t="s">
        <v>7</v>
      </c>
      <c r="J3" s="186" t="s">
        <v>2</v>
      </c>
    </row>
    <row r="4" spans="1:15" ht="15" customHeight="1" thickTop="1" x14ac:dyDescent="0.15">
      <c r="A4" s="196" t="s">
        <v>339</v>
      </c>
      <c r="B4" s="245">
        <f>SUM(B5:B26)</f>
        <v>812</v>
      </c>
      <c r="C4" s="245">
        <f>SUM(C5:C26)</f>
        <v>795</v>
      </c>
      <c r="D4" s="245">
        <f>SUM(D5:D26)</f>
        <v>1607</v>
      </c>
      <c r="E4" s="245">
        <f>SUM(E5:E26)</f>
        <v>650</v>
      </c>
      <c r="F4" s="202" t="s">
        <v>242</v>
      </c>
      <c r="G4" s="408">
        <f>SUM(G5:G13)</f>
        <v>1518</v>
      </c>
      <c r="H4" s="297">
        <f>SUM(H5:H13)</f>
        <v>1437</v>
      </c>
      <c r="I4" s="297">
        <f>SUM(I5:I13)</f>
        <v>2955</v>
      </c>
      <c r="J4" s="409">
        <f>SUM(J5:J13)</f>
        <v>1372</v>
      </c>
      <c r="L4" s="218"/>
      <c r="M4" s="218"/>
      <c r="N4" s="218"/>
      <c r="O4" s="218"/>
    </row>
    <row r="5" spans="1:15" ht="15" customHeight="1" x14ac:dyDescent="0.15">
      <c r="A5" s="197" t="s">
        <v>340</v>
      </c>
      <c r="B5" s="273">
        <v>13</v>
      </c>
      <c r="C5" s="270">
        <v>17</v>
      </c>
      <c r="D5" s="270">
        <v>30</v>
      </c>
      <c r="E5" s="298">
        <v>9</v>
      </c>
      <c r="F5" s="254" t="s">
        <v>225</v>
      </c>
      <c r="G5" s="299">
        <v>31</v>
      </c>
      <c r="H5" s="270">
        <v>24</v>
      </c>
      <c r="I5" s="270">
        <v>55</v>
      </c>
      <c r="J5" s="300">
        <v>32</v>
      </c>
    </row>
    <row r="6" spans="1:15" ht="15" customHeight="1" x14ac:dyDescent="0.15">
      <c r="A6" s="197" t="s">
        <v>341</v>
      </c>
      <c r="B6" s="273">
        <v>112</v>
      </c>
      <c r="C6" s="270">
        <v>117</v>
      </c>
      <c r="D6" s="270">
        <v>229</v>
      </c>
      <c r="E6" s="298">
        <v>91</v>
      </c>
      <c r="F6" s="254" t="s">
        <v>226</v>
      </c>
      <c r="G6" s="299">
        <v>89</v>
      </c>
      <c r="H6" s="270">
        <v>91</v>
      </c>
      <c r="I6" s="270">
        <v>180</v>
      </c>
      <c r="J6" s="300">
        <v>67</v>
      </c>
    </row>
    <row r="7" spans="1:15" ht="15" customHeight="1" x14ac:dyDescent="0.15">
      <c r="A7" s="197" t="s">
        <v>460</v>
      </c>
      <c r="B7" s="273">
        <v>1</v>
      </c>
      <c r="C7" s="270">
        <v>3</v>
      </c>
      <c r="D7" s="270">
        <v>4</v>
      </c>
      <c r="E7" s="298">
        <v>1</v>
      </c>
      <c r="F7" s="254" t="s">
        <v>227</v>
      </c>
      <c r="G7" s="299">
        <v>172</v>
      </c>
      <c r="H7" s="270">
        <v>147</v>
      </c>
      <c r="I7" s="270">
        <v>319</v>
      </c>
      <c r="J7" s="300">
        <v>156</v>
      </c>
    </row>
    <row r="8" spans="1:15" ht="15" customHeight="1" x14ac:dyDescent="0.15">
      <c r="A8" s="197" t="s">
        <v>342</v>
      </c>
      <c r="B8" s="273">
        <v>34</v>
      </c>
      <c r="C8" s="270">
        <v>34</v>
      </c>
      <c r="D8" s="270">
        <v>68</v>
      </c>
      <c r="E8" s="298">
        <v>21</v>
      </c>
      <c r="F8" s="254" t="s">
        <v>228</v>
      </c>
      <c r="G8" s="299">
        <v>188</v>
      </c>
      <c r="H8" s="270">
        <v>177</v>
      </c>
      <c r="I8" s="270">
        <v>365</v>
      </c>
      <c r="J8" s="300">
        <v>166</v>
      </c>
    </row>
    <row r="9" spans="1:15" ht="15" customHeight="1" x14ac:dyDescent="0.15">
      <c r="A9" s="197" t="s">
        <v>343</v>
      </c>
      <c r="B9" s="273">
        <v>4</v>
      </c>
      <c r="C9" s="270">
        <v>3</v>
      </c>
      <c r="D9" s="270">
        <v>7</v>
      </c>
      <c r="E9" s="298">
        <v>2</v>
      </c>
      <c r="F9" s="254" t="s">
        <v>231</v>
      </c>
      <c r="G9" s="301" t="s">
        <v>476</v>
      </c>
      <c r="H9" s="302" t="s">
        <v>476</v>
      </c>
      <c r="I9" s="302" t="s">
        <v>476</v>
      </c>
      <c r="J9" s="303" t="s">
        <v>476</v>
      </c>
    </row>
    <row r="10" spans="1:15" ht="15" customHeight="1" x14ac:dyDescent="0.15">
      <c r="A10" s="197" t="s">
        <v>344</v>
      </c>
      <c r="B10" s="273">
        <v>19</v>
      </c>
      <c r="C10" s="270">
        <v>15</v>
      </c>
      <c r="D10" s="270">
        <v>34</v>
      </c>
      <c r="E10" s="298">
        <v>14</v>
      </c>
      <c r="F10" s="254" t="s">
        <v>234</v>
      </c>
      <c r="G10" s="299">
        <v>364</v>
      </c>
      <c r="H10" s="270">
        <v>367</v>
      </c>
      <c r="I10" s="270">
        <v>731</v>
      </c>
      <c r="J10" s="300">
        <v>285</v>
      </c>
    </row>
    <row r="11" spans="1:15" ht="15" customHeight="1" x14ac:dyDescent="0.15">
      <c r="A11" s="197" t="s">
        <v>345</v>
      </c>
      <c r="B11" s="273">
        <v>20</v>
      </c>
      <c r="C11" s="270">
        <v>23</v>
      </c>
      <c r="D11" s="270">
        <v>43</v>
      </c>
      <c r="E11" s="298">
        <v>16</v>
      </c>
      <c r="F11" s="254" t="s">
        <v>235</v>
      </c>
      <c r="G11" s="299">
        <v>255</v>
      </c>
      <c r="H11" s="270">
        <v>254</v>
      </c>
      <c r="I11" s="270">
        <v>509</v>
      </c>
      <c r="J11" s="300">
        <v>242</v>
      </c>
    </row>
    <row r="12" spans="1:15" ht="15" customHeight="1" x14ac:dyDescent="0.15">
      <c r="A12" s="197" t="s">
        <v>346</v>
      </c>
      <c r="B12" s="273">
        <v>11</v>
      </c>
      <c r="C12" s="270">
        <v>12</v>
      </c>
      <c r="D12" s="270">
        <v>23</v>
      </c>
      <c r="E12" s="298">
        <v>8</v>
      </c>
      <c r="F12" s="254" t="s">
        <v>236</v>
      </c>
      <c r="G12" s="299">
        <v>227</v>
      </c>
      <c r="H12" s="270">
        <v>192</v>
      </c>
      <c r="I12" s="270">
        <v>419</v>
      </c>
      <c r="J12" s="300">
        <v>229</v>
      </c>
    </row>
    <row r="13" spans="1:15" ht="15" customHeight="1" x14ac:dyDescent="0.15">
      <c r="A13" s="197" t="s">
        <v>347</v>
      </c>
      <c r="B13" s="273">
        <v>22</v>
      </c>
      <c r="C13" s="270">
        <v>17</v>
      </c>
      <c r="D13" s="270">
        <v>39</v>
      </c>
      <c r="E13" s="298">
        <v>15</v>
      </c>
      <c r="F13" s="254" t="s">
        <v>243</v>
      </c>
      <c r="G13" s="299">
        <v>192</v>
      </c>
      <c r="H13" s="270">
        <v>185</v>
      </c>
      <c r="I13" s="270">
        <v>377</v>
      </c>
      <c r="J13" s="300">
        <v>195</v>
      </c>
    </row>
    <row r="14" spans="1:15" ht="15" customHeight="1" x14ac:dyDescent="0.15">
      <c r="A14" s="197" t="s">
        <v>348</v>
      </c>
      <c r="B14" s="273">
        <v>2</v>
      </c>
      <c r="C14" s="270">
        <v>3</v>
      </c>
      <c r="D14" s="270">
        <v>5</v>
      </c>
      <c r="E14" s="298">
        <v>2</v>
      </c>
      <c r="F14" s="254"/>
      <c r="G14" s="273"/>
      <c r="H14" s="270"/>
      <c r="I14" s="270"/>
      <c r="J14" s="300"/>
    </row>
    <row r="15" spans="1:15" ht="15" customHeight="1" x14ac:dyDescent="0.15">
      <c r="A15" s="197" t="s">
        <v>349</v>
      </c>
      <c r="B15" s="273">
        <v>37</v>
      </c>
      <c r="C15" s="270">
        <v>35</v>
      </c>
      <c r="D15" s="270">
        <v>72</v>
      </c>
      <c r="E15" s="298">
        <v>24</v>
      </c>
      <c r="F15" s="204" t="s">
        <v>244</v>
      </c>
      <c r="G15" s="410">
        <f>SUM(G16:G21)</f>
        <v>2867</v>
      </c>
      <c r="H15" s="305">
        <f t="shared" ref="H15:I15" si="0">SUM(H16:H21)</f>
        <v>2676</v>
      </c>
      <c r="I15" s="411">
        <f t="shared" si="0"/>
        <v>5543</v>
      </c>
      <c r="J15" s="255">
        <f>SUM(J16:J21)</f>
        <v>2573</v>
      </c>
    </row>
    <row r="16" spans="1:15" ht="15" customHeight="1" x14ac:dyDescent="0.15">
      <c r="A16" s="197" t="s">
        <v>350</v>
      </c>
      <c r="B16" s="273">
        <v>2</v>
      </c>
      <c r="C16" s="270">
        <v>5</v>
      </c>
      <c r="D16" s="270">
        <v>7</v>
      </c>
      <c r="E16" s="298">
        <v>3</v>
      </c>
      <c r="F16" s="254" t="s">
        <v>225</v>
      </c>
      <c r="G16" s="299">
        <v>678</v>
      </c>
      <c r="H16" s="270">
        <v>639</v>
      </c>
      <c r="I16" s="270">
        <v>1317</v>
      </c>
      <c r="J16" s="306">
        <v>524</v>
      </c>
    </row>
    <row r="17" spans="1:10" ht="15" customHeight="1" x14ac:dyDescent="0.15">
      <c r="A17" s="197" t="s">
        <v>351</v>
      </c>
      <c r="B17" s="273">
        <v>38</v>
      </c>
      <c r="C17" s="270">
        <v>41</v>
      </c>
      <c r="D17" s="270">
        <v>79</v>
      </c>
      <c r="E17" s="298">
        <v>26</v>
      </c>
      <c r="F17" s="254" t="s">
        <v>226</v>
      </c>
      <c r="G17" s="299">
        <v>340</v>
      </c>
      <c r="H17" s="270">
        <v>335</v>
      </c>
      <c r="I17" s="270">
        <v>675</v>
      </c>
      <c r="J17" s="306">
        <v>329</v>
      </c>
    </row>
    <row r="18" spans="1:10" ht="15" customHeight="1" x14ac:dyDescent="0.15">
      <c r="A18" s="197" t="s">
        <v>352</v>
      </c>
      <c r="B18" s="273">
        <v>1</v>
      </c>
      <c r="C18" s="307" t="s">
        <v>475</v>
      </c>
      <c r="D18" s="270">
        <v>1</v>
      </c>
      <c r="E18" s="298">
        <v>1</v>
      </c>
      <c r="F18" s="254" t="s">
        <v>227</v>
      </c>
      <c r="G18" s="299">
        <v>615</v>
      </c>
      <c r="H18" s="270">
        <v>617</v>
      </c>
      <c r="I18" s="270">
        <v>1232</v>
      </c>
      <c r="J18" s="306">
        <v>614</v>
      </c>
    </row>
    <row r="19" spans="1:10" ht="15" customHeight="1" x14ac:dyDescent="0.15">
      <c r="A19" s="197" t="s">
        <v>353</v>
      </c>
      <c r="B19" s="273">
        <v>412</v>
      </c>
      <c r="C19" s="270">
        <v>404</v>
      </c>
      <c r="D19" s="270">
        <v>816</v>
      </c>
      <c r="E19" s="298">
        <v>343</v>
      </c>
      <c r="F19" s="254" t="s">
        <v>228</v>
      </c>
      <c r="G19" s="299">
        <v>424</v>
      </c>
      <c r="H19" s="270">
        <v>345</v>
      </c>
      <c r="I19" s="270">
        <v>769</v>
      </c>
      <c r="J19" s="306">
        <v>425</v>
      </c>
    </row>
    <row r="20" spans="1:10" ht="15" customHeight="1" x14ac:dyDescent="0.15">
      <c r="A20" s="197" t="s">
        <v>354</v>
      </c>
      <c r="B20" s="273">
        <v>1</v>
      </c>
      <c r="C20" s="270">
        <v>2</v>
      </c>
      <c r="D20" s="270">
        <v>3</v>
      </c>
      <c r="E20" s="298">
        <v>1</v>
      </c>
      <c r="F20" s="254" t="s">
        <v>231</v>
      </c>
      <c r="G20" s="299">
        <v>400</v>
      </c>
      <c r="H20" s="270">
        <v>343</v>
      </c>
      <c r="I20" s="270">
        <v>743</v>
      </c>
      <c r="J20" s="306">
        <v>327</v>
      </c>
    </row>
    <row r="21" spans="1:10" ht="15" customHeight="1" x14ac:dyDescent="0.15">
      <c r="A21" s="197" t="s">
        <v>355</v>
      </c>
      <c r="B21" s="273">
        <v>24</v>
      </c>
      <c r="C21" s="270">
        <v>4</v>
      </c>
      <c r="D21" s="270">
        <v>28</v>
      </c>
      <c r="E21" s="298">
        <v>26</v>
      </c>
      <c r="F21" s="254" t="s">
        <v>234</v>
      </c>
      <c r="G21" s="299">
        <v>410</v>
      </c>
      <c r="H21" s="270">
        <v>397</v>
      </c>
      <c r="I21" s="270">
        <v>807</v>
      </c>
      <c r="J21" s="306">
        <v>354</v>
      </c>
    </row>
    <row r="22" spans="1:10" ht="15" customHeight="1" x14ac:dyDescent="0.15">
      <c r="A22" s="197" t="s">
        <v>356</v>
      </c>
      <c r="B22" s="273">
        <v>49</v>
      </c>
      <c r="C22" s="270">
        <v>52</v>
      </c>
      <c r="D22" s="270">
        <v>101</v>
      </c>
      <c r="E22" s="298">
        <v>40</v>
      </c>
      <c r="F22" s="254"/>
      <c r="G22" s="273"/>
      <c r="H22" s="270"/>
      <c r="I22" s="270"/>
      <c r="J22" s="300"/>
    </row>
    <row r="23" spans="1:10" ht="15" customHeight="1" x14ac:dyDescent="0.15">
      <c r="A23" s="197" t="s">
        <v>357</v>
      </c>
      <c r="B23" s="257" t="s">
        <v>475</v>
      </c>
      <c r="C23" s="257" t="s">
        <v>475</v>
      </c>
      <c r="D23" s="257" t="s">
        <v>475</v>
      </c>
      <c r="E23" s="257" t="s">
        <v>475</v>
      </c>
      <c r="F23" s="204" t="s">
        <v>246</v>
      </c>
      <c r="G23" s="304">
        <f>SUM(G24:G29)</f>
        <v>1613</v>
      </c>
      <c r="H23" s="305">
        <f>SUM(H24:H29)</f>
        <v>1623</v>
      </c>
      <c r="I23" s="305">
        <f>SUM(I24:I29)</f>
        <v>3236</v>
      </c>
      <c r="J23" s="255">
        <f>SUM(J24:J29)</f>
        <v>1370</v>
      </c>
    </row>
    <row r="24" spans="1:10" ht="15" customHeight="1" x14ac:dyDescent="0.15">
      <c r="A24" s="197" t="s">
        <v>245</v>
      </c>
      <c r="B24" s="257" t="s">
        <v>475</v>
      </c>
      <c r="C24" s="257" t="s">
        <v>475</v>
      </c>
      <c r="D24" s="257" t="s">
        <v>475</v>
      </c>
      <c r="E24" s="257" t="s">
        <v>475</v>
      </c>
      <c r="F24" s="254" t="s">
        <v>225</v>
      </c>
      <c r="G24" s="299">
        <v>405</v>
      </c>
      <c r="H24" s="270">
        <v>386</v>
      </c>
      <c r="I24" s="270">
        <v>791</v>
      </c>
      <c r="J24" s="306">
        <v>395</v>
      </c>
    </row>
    <row r="25" spans="1:10" ht="15" customHeight="1" x14ac:dyDescent="0.15">
      <c r="A25" s="197" t="s">
        <v>358</v>
      </c>
      <c r="B25" s="273">
        <v>3</v>
      </c>
      <c r="C25" s="270">
        <v>4</v>
      </c>
      <c r="D25" s="270">
        <v>7</v>
      </c>
      <c r="E25" s="308">
        <v>3</v>
      </c>
      <c r="F25" s="254" t="s">
        <v>226</v>
      </c>
      <c r="G25" s="299">
        <v>265</v>
      </c>
      <c r="H25" s="270">
        <v>265</v>
      </c>
      <c r="I25" s="270">
        <v>530</v>
      </c>
      <c r="J25" s="306">
        <v>231</v>
      </c>
    </row>
    <row r="26" spans="1:10" ht="15" customHeight="1" x14ac:dyDescent="0.15">
      <c r="A26" s="197" t="s">
        <v>359</v>
      </c>
      <c r="B26" s="273">
        <v>7</v>
      </c>
      <c r="C26" s="270">
        <v>4</v>
      </c>
      <c r="D26" s="270">
        <v>11</v>
      </c>
      <c r="E26" s="309">
        <v>4</v>
      </c>
      <c r="F26" s="254" t="s">
        <v>227</v>
      </c>
      <c r="G26" s="299">
        <v>206</v>
      </c>
      <c r="H26" s="270">
        <v>190</v>
      </c>
      <c r="I26" s="270">
        <v>396</v>
      </c>
      <c r="J26" s="306">
        <v>143</v>
      </c>
    </row>
    <row r="27" spans="1:10" ht="15" customHeight="1" x14ac:dyDescent="0.15">
      <c r="A27" s="198"/>
      <c r="B27" s="259"/>
      <c r="C27" s="260"/>
      <c r="D27" s="260"/>
      <c r="E27" s="310"/>
      <c r="F27" s="254" t="s">
        <v>228</v>
      </c>
      <c r="G27" s="299">
        <v>241</v>
      </c>
      <c r="H27" s="270">
        <v>244</v>
      </c>
      <c r="I27" s="270">
        <v>485</v>
      </c>
      <c r="J27" s="306">
        <v>193</v>
      </c>
    </row>
    <row r="28" spans="1:10" ht="15" customHeight="1" x14ac:dyDescent="0.15">
      <c r="A28" s="199" t="s">
        <v>339</v>
      </c>
      <c r="B28" s="410">
        <f>SUM(B29:B35)</f>
        <v>3200</v>
      </c>
      <c r="C28" s="305">
        <f>SUM(C29:C35)</f>
        <v>3135</v>
      </c>
      <c r="D28" s="305">
        <f>SUM(D29:D35)</f>
        <v>6335</v>
      </c>
      <c r="E28" s="411">
        <f>SUM(E29:E35)</f>
        <v>2806</v>
      </c>
      <c r="F28" s="254" t="s">
        <v>231</v>
      </c>
      <c r="G28" s="299">
        <v>231</v>
      </c>
      <c r="H28" s="270">
        <v>264</v>
      </c>
      <c r="I28" s="270">
        <v>495</v>
      </c>
      <c r="J28" s="306">
        <v>191</v>
      </c>
    </row>
    <row r="29" spans="1:10" ht="15" customHeight="1" x14ac:dyDescent="0.15">
      <c r="A29" s="197" t="s">
        <v>360</v>
      </c>
      <c r="B29" s="299">
        <v>281</v>
      </c>
      <c r="C29" s="270">
        <v>290</v>
      </c>
      <c r="D29" s="270">
        <v>571</v>
      </c>
      <c r="E29" s="309">
        <v>260</v>
      </c>
      <c r="F29" s="254" t="s">
        <v>234</v>
      </c>
      <c r="G29" s="299">
        <v>265</v>
      </c>
      <c r="H29" s="270">
        <v>274</v>
      </c>
      <c r="I29" s="270">
        <v>539</v>
      </c>
      <c r="J29" s="306">
        <v>217</v>
      </c>
    </row>
    <row r="30" spans="1:10" ht="15" customHeight="1" x14ac:dyDescent="0.15">
      <c r="A30" s="197" t="s">
        <v>361</v>
      </c>
      <c r="B30" s="299">
        <v>441</v>
      </c>
      <c r="C30" s="270">
        <v>428</v>
      </c>
      <c r="D30" s="270">
        <v>869</v>
      </c>
      <c r="E30" s="309">
        <v>432</v>
      </c>
      <c r="F30" s="254"/>
      <c r="G30" s="273"/>
      <c r="H30" s="270"/>
      <c r="I30" s="270"/>
      <c r="J30" s="300"/>
    </row>
    <row r="31" spans="1:10" ht="15" customHeight="1" x14ac:dyDescent="0.15">
      <c r="A31" s="197" t="s">
        <v>362</v>
      </c>
      <c r="B31" s="299">
        <v>788</v>
      </c>
      <c r="C31" s="270">
        <v>739</v>
      </c>
      <c r="D31" s="270">
        <v>1527</v>
      </c>
      <c r="E31" s="309">
        <v>826</v>
      </c>
      <c r="F31" s="204" t="s">
        <v>247</v>
      </c>
      <c r="G31" s="304">
        <f>SUM(G32:G37)</f>
        <v>1173</v>
      </c>
      <c r="H31" s="305">
        <f>SUM(H32:H37)</f>
        <v>1145</v>
      </c>
      <c r="I31" s="305">
        <f>SUM(I32:I37)</f>
        <v>2318</v>
      </c>
      <c r="J31" s="255">
        <f>SUM(J32:J37)</f>
        <v>964</v>
      </c>
    </row>
    <row r="32" spans="1:10" ht="15" customHeight="1" x14ac:dyDescent="0.15">
      <c r="A32" s="197" t="s">
        <v>363</v>
      </c>
      <c r="B32" s="299">
        <v>704</v>
      </c>
      <c r="C32" s="270">
        <v>698</v>
      </c>
      <c r="D32" s="270">
        <v>1402</v>
      </c>
      <c r="E32" s="309">
        <v>532</v>
      </c>
      <c r="F32" s="254" t="s">
        <v>225</v>
      </c>
      <c r="G32" s="299">
        <v>50</v>
      </c>
      <c r="H32" s="270">
        <v>21</v>
      </c>
      <c r="I32" s="270">
        <v>71</v>
      </c>
      <c r="J32" s="306">
        <v>50</v>
      </c>
    </row>
    <row r="33" spans="1:10" ht="15" customHeight="1" x14ac:dyDescent="0.15">
      <c r="A33" s="197" t="s">
        <v>364</v>
      </c>
      <c r="B33" s="299">
        <v>306</v>
      </c>
      <c r="C33" s="270">
        <v>297</v>
      </c>
      <c r="D33" s="270">
        <v>603</v>
      </c>
      <c r="E33" s="309">
        <v>242</v>
      </c>
      <c r="F33" s="254" t="s">
        <v>226</v>
      </c>
      <c r="G33" s="299">
        <v>197</v>
      </c>
      <c r="H33" s="270">
        <v>158</v>
      </c>
      <c r="I33" s="270">
        <v>355</v>
      </c>
      <c r="J33" s="306">
        <v>174</v>
      </c>
    </row>
    <row r="34" spans="1:10" ht="15" customHeight="1" x14ac:dyDescent="0.15">
      <c r="A34" s="197" t="s">
        <v>365</v>
      </c>
      <c r="B34" s="299">
        <v>241</v>
      </c>
      <c r="C34" s="270">
        <v>223</v>
      </c>
      <c r="D34" s="270">
        <v>464</v>
      </c>
      <c r="E34" s="309">
        <v>207</v>
      </c>
      <c r="F34" s="254" t="s">
        <v>227</v>
      </c>
      <c r="G34" s="299">
        <v>446</v>
      </c>
      <c r="H34" s="270">
        <v>447</v>
      </c>
      <c r="I34" s="270">
        <v>893</v>
      </c>
      <c r="J34" s="306">
        <v>324</v>
      </c>
    </row>
    <row r="35" spans="1:10" ht="15" customHeight="1" x14ac:dyDescent="0.15">
      <c r="A35" s="197" t="s">
        <v>366</v>
      </c>
      <c r="B35" s="299">
        <v>439</v>
      </c>
      <c r="C35" s="270">
        <v>460</v>
      </c>
      <c r="D35" s="270">
        <v>899</v>
      </c>
      <c r="E35" s="309">
        <v>307</v>
      </c>
      <c r="F35" s="254" t="s">
        <v>228</v>
      </c>
      <c r="G35" s="299">
        <v>44</v>
      </c>
      <c r="H35" s="270">
        <v>44</v>
      </c>
      <c r="I35" s="270">
        <v>88</v>
      </c>
      <c r="J35" s="306">
        <v>38</v>
      </c>
    </row>
    <row r="36" spans="1:10" ht="15" customHeight="1" x14ac:dyDescent="0.15">
      <c r="A36" s="198"/>
      <c r="B36" s="259"/>
      <c r="C36" s="260"/>
      <c r="D36" s="260"/>
      <c r="E36" s="310"/>
      <c r="F36" s="254" t="s">
        <v>231</v>
      </c>
      <c r="G36" s="299">
        <v>186</v>
      </c>
      <c r="H36" s="270">
        <v>215</v>
      </c>
      <c r="I36" s="270">
        <v>401</v>
      </c>
      <c r="J36" s="306">
        <v>161</v>
      </c>
    </row>
    <row r="37" spans="1:10" ht="15" customHeight="1" x14ac:dyDescent="0.15">
      <c r="A37" s="199" t="s">
        <v>367</v>
      </c>
      <c r="B37" s="410">
        <f>SUM(B38:B42)</f>
        <v>1144</v>
      </c>
      <c r="C37" s="305">
        <f>SUM(C38:C42)</f>
        <v>921</v>
      </c>
      <c r="D37" s="305">
        <f>SUM(D38:D42)</f>
        <v>2065</v>
      </c>
      <c r="E37" s="411">
        <f>SUM(E38:E42)</f>
        <v>919</v>
      </c>
      <c r="F37" s="254" t="s">
        <v>234</v>
      </c>
      <c r="G37" s="299">
        <v>250</v>
      </c>
      <c r="H37" s="270">
        <v>260</v>
      </c>
      <c r="I37" s="270">
        <v>510</v>
      </c>
      <c r="J37" s="306">
        <v>217</v>
      </c>
    </row>
    <row r="38" spans="1:10" ht="15" customHeight="1" x14ac:dyDescent="0.15">
      <c r="A38" s="197" t="s">
        <v>360</v>
      </c>
      <c r="B38" s="299">
        <v>213</v>
      </c>
      <c r="C38" s="270">
        <v>227</v>
      </c>
      <c r="D38" s="270">
        <v>440</v>
      </c>
      <c r="E38" s="309">
        <v>166</v>
      </c>
      <c r="F38" s="254"/>
      <c r="G38" s="273"/>
      <c r="H38" s="270"/>
      <c r="I38" s="270"/>
      <c r="J38" s="311"/>
    </row>
    <row r="39" spans="1:10" ht="15" customHeight="1" x14ac:dyDescent="0.15">
      <c r="A39" s="197" t="s">
        <v>361</v>
      </c>
      <c r="B39" s="299">
        <v>326</v>
      </c>
      <c r="C39" s="270">
        <v>342</v>
      </c>
      <c r="D39" s="270">
        <v>668</v>
      </c>
      <c r="E39" s="309">
        <v>189</v>
      </c>
      <c r="F39" s="204" t="s">
        <v>248</v>
      </c>
      <c r="G39" s="304">
        <f>SUM(G40:G43)</f>
        <v>859</v>
      </c>
      <c r="H39" s="305">
        <f>SUM(H40:H43)</f>
        <v>813</v>
      </c>
      <c r="I39" s="305">
        <f>SUM(I40:I43)</f>
        <v>1672</v>
      </c>
      <c r="J39" s="255">
        <f>SUM(J40:J43)</f>
        <v>729</v>
      </c>
    </row>
    <row r="40" spans="1:10" ht="15" customHeight="1" x14ac:dyDescent="0.15">
      <c r="A40" s="197" t="s">
        <v>362</v>
      </c>
      <c r="B40" s="299">
        <v>217</v>
      </c>
      <c r="C40" s="270">
        <v>204</v>
      </c>
      <c r="D40" s="270">
        <v>421</v>
      </c>
      <c r="E40" s="309">
        <v>150</v>
      </c>
      <c r="F40" s="254" t="s">
        <v>225</v>
      </c>
      <c r="G40" s="299">
        <v>397</v>
      </c>
      <c r="H40" s="270">
        <v>343</v>
      </c>
      <c r="I40" s="270">
        <v>740</v>
      </c>
      <c r="J40" s="300">
        <v>331</v>
      </c>
    </row>
    <row r="41" spans="1:10" ht="15" customHeight="1" x14ac:dyDescent="0.15">
      <c r="A41" s="197" t="s">
        <v>363</v>
      </c>
      <c r="B41" s="299">
        <v>388</v>
      </c>
      <c r="C41" s="270">
        <v>148</v>
      </c>
      <c r="D41" s="270">
        <v>536</v>
      </c>
      <c r="E41" s="309">
        <v>414</v>
      </c>
      <c r="F41" s="254" t="s">
        <v>226</v>
      </c>
      <c r="G41" s="299">
        <v>24</v>
      </c>
      <c r="H41" s="270">
        <v>21</v>
      </c>
      <c r="I41" s="270">
        <v>45</v>
      </c>
      <c r="J41" s="300">
        <v>16</v>
      </c>
    </row>
    <row r="42" spans="1:10" ht="15" customHeight="1" x14ac:dyDescent="0.15">
      <c r="A42" s="197" t="s">
        <v>364</v>
      </c>
      <c r="B42" s="312" t="s">
        <v>475</v>
      </c>
      <c r="C42" s="307" t="s">
        <v>475</v>
      </c>
      <c r="D42" s="307" t="s">
        <v>475</v>
      </c>
      <c r="E42" s="313" t="s">
        <v>475</v>
      </c>
      <c r="F42" s="254" t="s">
        <v>227</v>
      </c>
      <c r="G42" s="299">
        <v>429</v>
      </c>
      <c r="H42" s="270">
        <v>441</v>
      </c>
      <c r="I42" s="270">
        <v>870</v>
      </c>
      <c r="J42" s="300">
        <v>371</v>
      </c>
    </row>
    <row r="43" spans="1:10" ht="15" customHeight="1" x14ac:dyDescent="0.15">
      <c r="A43" s="198"/>
      <c r="B43" s="273"/>
      <c r="C43" s="270"/>
      <c r="D43" s="270"/>
      <c r="E43" s="309"/>
      <c r="F43" s="254" t="s">
        <v>228</v>
      </c>
      <c r="G43" s="299">
        <v>9</v>
      </c>
      <c r="H43" s="270">
        <v>8</v>
      </c>
      <c r="I43" s="270">
        <v>17</v>
      </c>
      <c r="J43" s="300">
        <v>11</v>
      </c>
    </row>
    <row r="44" spans="1:10" ht="15" customHeight="1" x14ac:dyDescent="0.15">
      <c r="A44" s="199" t="s">
        <v>368</v>
      </c>
      <c r="B44" s="410">
        <f>SUM(B45:B51)</f>
        <v>2687</v>
      </c>
      <c r="C44" s="305">
        <f>SUM(C45:C51)</f>
        <v>2650</v>
      </c>
      <c r="D44" s="305">
        <f>SUM(D45:D51)</f>
        <v>5337</v>
      </c>
      <c r="E44" s="411">
        <f>SUM(E45:E51)</f>
        <v>2059</v>
      </c>
      <c r="F44" s="254"/>
      <c r="G44" s="273"/>
      <c r="H44" s="270"/>
      <c r="I44" s="270"/>
      <c r="J44" s="300"/>
    </row>
    <row r="45" spans="1:10" ht="15" customHeight="1" x14ac:dyDescent="0.15">
      <c r="A45" s="197" t="s">
        <v>360</v>
      </c>
      <c r="B45" s="299">
        <v>237</v>
      </c>
      <c r="C45" s="270">
        <v>227</v>
      </c>
      <c r="D45" s="270">
        <v>464</v>
      </c>
      <c r="E45" s="309">
        <v>158</v>
      </c>
      <c r="F45" s="254"/>
      <c r="G45" s="273"/>
      <c r="H45" s="270"/>
      <c r="I45" s="270"/>
      <c r="J45" s="300"/>
    </row>
    <row r="46" spans="1:10" ht="15" customHeight="1" x14ac:dyDescent="0.15">
      <c r="A46" s="197" t="s">
        <v>361</v>
      </c>
      <c r="B46" s="299">
        <v>167</v>
      </c>
      <c r="C46" s="270">
        <v>194</v>
      </c>
      <c r="D46" s="270">
        <v>361</v>
      </c>
      <c r="E46" s="309">
        <v>145</v>
      </c>
      <c r="F46" s="254"/>
      <c r="G46" s="273"/>
      <c r="H46" s="270"/>
      <c r="I46" s="270"/>
      <c r="J46" s="300"/>
    </row>
    <row r="47" spans="1:10" ht="15" customHeight="1" x14ac:dyDescent="0.15">
      <c r="A47" s="197" t="s">
        <v>362</v>
      </c>
      <c r="B47" s="299">
        <v>354</v>
      </c>
      <c r="C47" s="270">
        <v>304</v>
      </c>
      <c r="D47" s="270">
        <v>658</v>
      </c>
      <c r="E47" s="309">
        <v>313</v>
      </c>
      <c r="F47" s="254"/>
      <c r="G47" s="273"/>
      <c r="H47" s="270"/>
      <c r="I47" s="270"/>
      <c r="J47" s="300"/>
    </row>
    <row r="48" spans="1:10" ht="15" customHeight="1" x14ac:dyDescent="0.15">
      <c r="A48" s="197" t="s">
        <v>363</v>
      </c>
      <c r="B48" s="299">
        <v>635</v>
      </c>
      <c r="C48" s="270">
        <v>620</v>
      </c>
      <c r="D48" s="270">
        <v>1255</v>
      </c>
      <c r="E48" s="309">
        <v>414</v>
      </c>
      <c r="F48" s="254"/>
      <c r="G48" s="273"/>
      <c r="H48" s="270"/>
      <c r="I48" s="270"/>
      <c r="J48" s="300"/>
    </row>
    <row r="49" spans="1:10" ht="15" customHeight="1" x14ac:dyDescent="0.15">
      <c r="A49" s="197" t="s">
        <v>364</v>
      </c>
      <c r="B49" s="299">
        <v>289</v>
      </c>
      <c r="C49" s="270">
        <v>308</v>
      </c>
      <c r="D49" s="270">
        <v>597</v>
      </c>
      <c r="E49" s="309">
        <v>238</v>
      </c>
      <c r="F49" s="254"/>
      <c r="G49" s="273"/>
      <c r="H49" s="270"/>
      <c r="I49" s="270"/>
      <c r="J49" s="300"/>
    </row>
    <row r="50" spans="1:10" ht="15" customHeight="1" x14ac:dyDescent="0.15">
      <c r="A50" s="197" t="s">
        <v>365</v>
      </c>
      <c r="B50" s="299">
        <v>440</v>
      </c>
      <c r="C50" s="270">
        <v>426</v>
      </c>
      <c r="D50" s="270">
        <v>866</v>
      </c>
      <c r="E50" s="309">
        <v>295</v>
      </c>
      <c r="F50" s="287"/>
      <c r="G50" s="284"/>
      <c r="H50" s="285"/>
      <c r="I50" s="285"/>
      <c r="J50" s="311"/>
    </row>
    <row r="51" spans="1:10" ht="15" customHeight="1" thickBot="1" x14ac:dyDescent="0.2">
      <c r="A51" s="200" t="s">
        <v>366</v>
      </c>
      <c r="B51" s="314">
        <v>565</v>
      </c>
      <c r="C51" s="292">
        <v>571</v>
      </c>
      <c r="D51" s="292">
        <v>1136</v>
      </c>
      <c r="E51" s="315">
        <v>496</v>
      </c>
      <c r="F51" s="316"/>
      <c r="G51" s="317"/>
      <c r="H51" s="318"/>
      <c r="I51" s="318"/>
      <c r="J51" s="319"/>
    </row>
    <row r="52" spans="1:10" ht="15" customHeight="1" x14ac:dyDescent="0.15">
      <c r="A52" s="53"/>
      <c r="E52" s="75"/>
      <c r="F52" s="52"/>
    </row>
    <row r="53" spans="1:10" ht="15" customHeight="1" x14ac:dyDescent="0.15">
      <c r="A53" s="53"/>
      <c r="F53" s="52"/>
    </row>
    <row r="54" spans="1:10" ht="15" customHeight="1" x14ac:dyDescent="0.15">
      <c r="A54" s="53"/>
      <c r="F54" s="52"/>
    </row>
    <row r="55" spans="1:10" ht="15" customHeight="1" x14ac:dyDescent="0.15">
      <c r="A55" s="53"/>
      <c r="F55" s="52"/>
    </row>
    <row r="56" spans="1:10" ht="15" customHeight="1" x14ac:dyDescent="0.15">
      <c r="A56" s="53"/>
      <c r="F56" s="52"/>
    </row>
    <row r="57" spans="1:10" ht="15" customHeight="1" x14ac:dyDescent="0.15">
      <c r="A57" s="53"/>
      <c r="F57" s="52"/>
    </row>
    <row r="58" spans="1:10" ht="15" customHeight="1" x14ac:dyDescent="0.15">
      <c r="A58" s="53"/>
      <c r="F58" s="52"/>
    </row>
    <row r="59" spans="1:10" ht="15" customHeight="1" x14ac:dyDescent="0.15">
      <c r="A59" s="53"/>
      <c r="F59" s="52"/>
    </row>
    <row r="60" spans="1:10" ht="15" customHeight="1" x14ac:dyDescent="0.15">
      <c r="A60" s="53"/>
      <c r="F60" s="52"/>
    </row>
    <row r="61" spans="1:10" ht="15" customHeight="1" x14ac:dyDescent="0.15">
      <c r="A61" s="53"/>
      <c r="F61" s="52"/>
    </row>
    <row r="62" spans="1:10" ht="15" customHeight="1" x14ac:dyDescent="0.15">
      <c r="A62" s="53"/>
      <c r="F62" s="52"/>
    </row>
    <row r="63" spans="1:10" ht="15" customHeight="1" x14ac:dyDescent="0.15">
      <c r="A63" s="53"/>
    </row>
    <row r="64" spans="1:10" ht="15" customHeight="1" x14ac:dyDescent="0.15">
      <c r="A64" s="53"/>
    </row>
    <row r="65" spans="1:1" ht="15" customHeight="1" x14ac:dyDescent="0.15">
      <c r="A65" s="53"/>
    </row>
    <row r="66" spans="1:1" ht="15" customHeight="1" x14ac:dyDescent="0.15">
      <c r="A66" s="53"/>
    </row>
    <row r="67" spans="1:1" ht="15" customHeight="1" x14ac:dyDescent="0.15">
      <c r="A67" s="53"/>
    </row>
    <row r="68" spans="1:1" ht="15" customHeight="1" x14ac:dyDescent="0.15">
      <c r="A68" s="53"/>
    </row>
    <row r="69" spans="1:1" ht="15" customHeight="1" x14ac:dyDescent="0.15">
      <c r="A69" s="53"/>
    </row>
    <row r="70" spans="1:1" ht="15" customHeight="1" x14ac:dyDescent="0.15">
      <c r="A70" s="53"/>
    </row>
    <row r="71" spans="1:1" ht="15" customHeight="1" x14ac:dyDescent="0.15">
      <c r="A71" s="53"/>
    </row>
    <row r="72" spans="1:1" ht="15" customHeight="1" x14ac:dyDescent="0.15">
      <c r="A72" s="53"/>
    </row>
    <row r="73" spans="1:1" ht="15" customHeight="1" x14ac:dyDescent="0.15">
      <c r="A73" s="53"/>
    </row>
    <row r="74" spans="1:1" ht="15" customHeight="1" x14ac:dyDescent="0.15">
      <c r="A74" s="53"/>
    </row>
    <row r="75" spans="1:1" ht="15" customHeight="1" x14ac:dyDescent="0.15">
      <c r="A75" s="53"/>
    </row>
    <row r="76" spans="1:1" ht="15" customHeight="1" x14ac:dyDescent="0.15">
      <c r="A76" s="53"/>
    </row>
    <row r="77" spans="1:1" ht="15" customHeight="1" x14ac:dyDescent="0.15">
      <c r="A77" s="53"/>
    </row>
    <row r="78" spans="1:1" ht="15" customHeight="1" x14ac:dyDescent="0.15">
      <c r="A78" s="53"/>
    </row>
    <row r="79" spans="1:1" ht="15" customHeight="1" x14ac:dyDescent="0.15">
      <c r="A79" s="53"/>
    </row>
    <row r="80" spans="1:1" ht="15" customHeight="1" x14ac:dyDescent="0.15">
      <c r="A80" s="53"/>
    </row>
    <row r="81" spans="1:1" ht="15" customHeight="1" x14ac:dyDescent="0.15">
      <c r="A81" s="53"/>
    </row>
    <row r="82" spans="1:1" ht="15" customHeight="1" x14ac:dyDescent="0.15">
      <c r="A82" s="53"/>
    </row>
    <row r="83" spans="1:1" ht="15" customHeight="1" x14ac:dyDescent="0.15">
      <c r="A83" s="53"/>
    </row>
    <row r="84" spans="1:1" ht="15" customHeight="1" x14ac:dyDescent="0.15">
      <c r="A84" s="53"/>
    </row>
    <row r="85" spans="1:1" ht="15" customHeight="1" x14ac:dyDescent="0.15">
      <c r="A85" s="53"/>
    </row>
    <row r="86" spans="1:1" ht="15" customHeight="1" x14ac:dyDescent="0.15">
      <c r="A86" s="53"/>
    </row>
    <row r="87" spans="1:1" ht="15" customHeight="1" x14ac:dyDescent="0.15">
      <c r="A87" s="53"/>
    </row>
    <row r="88" spans="1:1" ht="15" customHeight="1" x14ac:dyDescent="0.15">
      <c r="A88" s="53"/>
    </row>
    <row r="89" spans="1:1" ht="15" customHeight="1" x14ac:dyDescent="0.15">
      <c r="A89" s="53"/>
    </row>
    <row r="90" spans="1:1" ht="15" customHeight="1" x14ac:dyDescent="0.15">
      <c r="A90" s="53"/>
    </row>
    <row r="91" spans="1:1" ht="15" customHeight="1" x14ac:dyDescent="0.15">
      <c r="A91" s="53"/>
    </row>
    <row r="92" spans="1:1" ht="15" customHeight="1" x14ac:dyDescent="0.15">
      <c r="A92" s="53"/>
    </row>
    <row r="93" spans="1:1" ht="15" customHeight="1" x14ac:dyDescent="0.15">
      <c r="A93" s="53"/>
    </row>
    <row r="94" spans="1:1" ht="15" customHeight="1" x14ac:dyDescent="0.15">
      <c r="A94" s="53"/>
    </row>
    <row r="95" spans="1:1" ht="15" customHeight="1" x14ac:dyDescent="0.15">
      <c r="A95" s="53"/>
    </row>
    <row r="96" spans="1:1" ht="15" customHeight="1" x14ac:dyDescent="0.15">
      <c r="A96" s="53"/>
    </row>
    <row r="97" spans="1:1" ht="15" customHeight="1" x14ac:dyDescent="0.15">
      <c r="A97" s="53"/>
    </row>
    <row r="98" spans="1:1" ht="15" customHeight="1" x14ac:dyDescent="0.15">
      <c r="A98" s="53"/>
    </row>
    <row r="99" spans="1:1" ht="15" customHeight="1" x14ac:dyDescent="0.15">
      <c r="A99" s="53"/>
    </row>
    <row r="100" spans="1:1" ht="15" customHeight="1" x14ac:dyDescent="0.15">
      <c r="A100" s="53"/>
    </row>
    <row r="101" spans="1:1" ht="15" customHeight="1" x14ac:dyDescent="0.15">
      <c r="A101" s="53"/>
    </row>
    <row r="102" spans="1:1" ht="15" customHeight="1" x14ac:dyDescent="0.15">
      <c r="A102" s="53"/>
    </row>
    <row r="103" spans="1:1" ht="15" customHeight="1" x14ac:dyDescent="0.15">
      <c r="A103" s="53"/>
    </row>
    <row r="104" spans="1:1" ht="15" customHeight="1" x14ac:dyDescent="0.15">
      <c r="A104" s="53"/>
    </row>
    <row r="105" spans="1:1" ht="15" customHeight="1" x14ac:dyDescent="0.15">
      <c r="A105" s="53"/>
    </row>
    <row r="106" spans="1:1" ht="15" customHeight="1" x14ac:dyDescent="0.15">
      <c r="A106" s="53"/>
    </row>
    <row r="107" spans="1:1" ht="15" customHeight="1" x14ac:dyDescent="0.15">
      <c r="A107" s="53"/>
    </row>
    <row r="108" spans="1:1" ht="15" customHeight="1" x14ac:dyDescent="0.15">
      <c r="A108" s="53"/>
    </row>
    <row r="109" spans="1:1" ht="15" customHeight="1" x14ac:dyDescent="0.15">
      <c r="A109" s="53"/>
    </row>
    <row r="110" spans="1:1" ht="15" customHeight="1" x14ac:dyDescent="0.15">
      <c r="A110" s="53"/>
    </row>
    <row r="111" spans="1:1" ht="15" customHeight="1" x14ac:dyDescent="0.15">
      <c r="A111" s="53"/>
    </row>
    <row r="112" spans="1:1" ht="15" customHeight="1" x14ac:dyDescent="0.15">
      <c r="A112" s="53"/>
    </row>
    <row r="113" spans="1:1" ht="15" customHeight="1" x14ac:dyDescent="0.15">
      <c r="A113" s="53"/>
    </row>
    <row r="114" spans="1:1" ht="15" customHeight="1" x14ac:dyDescent="0.15">
      <c r="A114" s="53"/>
    </row>
    <row r="115" spans="1:1" ht="15" customHeight="1" x14ac:dyDescent="0.15">
      <c r="A115" s="53"/>
    </row>
    <row r="116" spans="1:1" ht="15" customHeight="1" x14ac:dyDescent="0.15">
      <c r="A116" s="53"/>
    </row>
    <row r="117" spans="1:1" ht="15" customHeight="1" x14ac:dyDescent="0.15">
      <c r="A117" s="53"/>
    </row>
    <row r="118" spans="1:1" ht="15" customHeight="1" x14ac:dyDescent="0.15">
      <c r="A118" s="53"/>
    </row>
    <row r="119" spans="1:1" ht="15" customHeight="1" x14ac:dyDescent="0.15">
      <c r="A119" s="53"/>
    </row>
    <row r="120" spans="1:1" ht="15" customHeight="1" x14ac:dyDescent="0.15">
      <c r="A120" s="53"/>
    </row>
    <row r="121" spans="1:1" ht="15" customHeight="1" x14ac:dyDescent="0.15">
      <c r="A121" s="53"/>
    </row>
    <row r="122" spans="1:1" ht="15" customHeight="1" x14ac:dyDescent="0.15">
      <c r="A122" s="53"/>
    </row>
    <row r="123" spans="1:1" ht="15" customHeight="1" x14ac:dyDescent="0.15">
      <c r="A123" s="53"/>
    </row>
    <row r="124" spans="1:1" ht="15" customHeight="1" x14ac:dyDescent="0.15">
      <c r="A124" s="53"/>
    </row>
    <row r="125" spans="1:1" ht="15" customHeight="1" x14ac:dyDescent="0.15">
      <c r="A125" s="53"/>
    </row>
    <row r="126" spans="1:1" ht="15" customHeight="1" x14ac:dyDescent="0.15">
      <c r="A126" s="53"/>
    </row>
    <row r="127" spans="1:1" ht="15" customHeight="1" x14ac:dyDescent="0.15">
      <c r="A127" s="53"/>
    </row>
    <row r="128" spans="1:1" ht="15" customHeight="1" x14ac:dyDescent="0.15">
      <c r="A128" s="53"/>
    </row>
    <row r="129" spans="1:1" ht="15" customHeight="1" x14ac:dyDescent="0.15">
      <c r="A129" s="53"/>
    </row>
    <row r="130" spans="1:1" ht="15" customHeight="1" x14ac:dyDescent="0.15">
      <c r="A130" s="53"/>
    </row>
    <row r="131" spans="1:1" ht="15" customHeight="1" x14ac:dyDescent="0.15">
      <c r="A131" s="53"/>
    </row>
    <row r="132" spans="1:1" ht="15" customHeight="1" x14ac:dyDescent="0.15">
      <c r="A132" s="53"/>
    </row>
    <row r="133" spans="1:1" ht="15" customHeight="1" x14ac:dyDescent="0.15">
      <c r="A133" s="53"/>
    </row>
    <row r="134" spans="1:1" ht="15" customHeight="1" x14ac:dyDescent="0.15">
      <c r="A134" s="53"/>
    </row>
    <row r="135" spans="1:1" ht="15" customHeight="1" x14ac:dyDescent="0.15">
      <c r="A135" s="53"/>
    </row>
    <row r="136" spans="1:1" ht="15" customHeight="1" x14ac:dyDescent="0.15">
      <c r="A136" s="53"/>
    </row>
    <row r="137" spans="1:1" ht="15" customHeight="1" x14ac:dyDescent="0.15">
      <c r="A137" s="53"/>
    </row>
    <row r="138" spans="1:1" ht="15" customHeight="1" x14ac:dyDescent="0.15">
      <c r="A138" s="53"/>
    </row>
    <row r="139" spans="1:1" ht="15" customHeight="1" x14ac:dyDescent="0.15">
      <c r="A139" s="53"/>
    </row>
    <row r="140" spans="1:1" ht="15" customHeight="1" x14ac:dyDescent="0.15">
      <c r="A140" s="53"/>
    </row>
    <row r="141" spans="1:1" ht="15" customHeight="1" x14ac:dyDescent="0.15">
      <c r="A141" s="53"/>
    </row>
    <row r="142" spans="1:1" ht="15" customHeight="1" x14ac:dyDescent="0.15">
      <c r="A142" s="53"/>
    </row>
    <row r="143" spans="1:1" ht="15" customHeight="1" x14ac:dyDescent="0.15">
      <c r="A143" s="53"/>
    </row>
    <row r="144" spans="1:1" ht="15" customHeight="1" x14ac:dyDescent="0.15">
      <c r="A144" s="53"/>
    </row>
    <row r="145" spans="1:1" ht="15" customHeight="1" x14ac:dyDescent="0.15">
      <c r="A145" s="53"/>
    </row>
    <row r="146" spans="1:1" ht="15" customHeight="1" x14ac:dyDescent="0.15">
      <c r="A146" s="53"/>
    </row>
    <row r="147" spans="1:1" ht="15" customHeight="1" x14ac:dyDescent="0.15">
      <c r="A147" s="53"/>
    </row>
    <row r="148" spans="1:1" ht="15" customHeight="1" x14ac:dyDescent="0.15">
      <c r="A148" s="53"/>
    </row>
    <row r="149" spans="1:1" ht="15" customHeight="1" x14ac:dyDescent="0.15">
      <c r="A149" s="53"/>
    </row>
    <row r="150" spans="1:1" ht="15" customHeight="1" x14ac:dyDescent="0.15">
      <c r="A150" s="53"/>
    </row>
    <row r="151" spans="1:1" ht="15" customHeight="1" x14ac:dyDescent="0.15">
      <c r="A151" s="53"/>
    </row>
    <row r="152" spans="1:1" ht="15" customHeight="1" x14ac:dyDescent="0.15">
      <c r="A152" s="53"/>
    </row>
    <row r="153" spans="1:1" ht="15" customHeight="1" x14ac:dyDescent="0.15">
      <c r="A153" s="53"/>
    </row>
    <row r="154" spans="1:1" ht="15" customHeight="1" x14ac:dyDescent="0.15">
      <c r="A154" s="53"/>
    </row>
    <row r="155" spans="1:1" ht="15" customHeight="1" x14ac:dyDescent="0.15">
      <c r="A155" s="53"/>
    </row>
    <row r="156" spans="1:1" ht="15" customHeight="1" x14ac:dyDescent="0.15">
      <c r="A156" s="53"/>
    </row>
    <row r="157" spans="1:1" ht="15" customHeight="1" x14ac:dyDescent="0.15">
      <c r="A157" s="53"/>
    </row>
    <row r="158" spans="1:1" ht="15" customHeight="1" x14ac:dyDescent="0.15">
      <c r="A158" s="53"/>
    </row>
    <row r="159" spans="1:1" ht="15" customHeight="1" x14ac:dyDescent="0.15">
      <c r="A159" s="53"/>
    </row>
    <row r="160" spans="1:1" ht="15" customHeight="1" x14ac:dyDescent="0.15">
      <c r="A160" s="53"/>
    </row>
    <row r="161" spans="1:1" ht="15" customHeight="1" x14ac:dyDescent="0.15">
      <c r="A161" s="53"/>
    </row>
    <row r="162" spans="1:1" ht="15" customHeight="1" x14ac:dyDescent="0.15">
      <c r="A162" s="53"/>
    </row>
    <row r="163" spans="1:1" ht="15" customHeight="1" x14ac:dyDescent="0.15">
      <c r="A163" s="53"/>
    </row>
    <row r="164" spans="1:1" ht="15" customHeight="1" x14ac:dyDescent="0.15">
      <c r="A164" s="53"/>
    </row>
    <row r="165" spans="1:1" ht="15" customHeight="1" x14ac:dyDescent="0.15">
      <c r="A165" s="53"/>
    </row>
    <row r="166" spans="1:1" ht="15" customHeight="1" x14ac:dyDescent="0.15">
      <c r="A166" s="53"/>
    </row>
    <row r="167" spans="1:1" ht="15" customHeight="1" x14ac:dyDescent="0.15">
      <c r="A167" s="53"/>
    </row>
    <row r="168" spans="1:1" ht="15" customHeight="1" x14ac:dyDescent="0.15">
      <c r="A168" s="53"/>
    </row>
    <row r="169" spans="1:1" ht="15" customHeight="1" x14ac:dyDescent="0.15">
      <c r="A169" s="53"/>
    </row>
    <row r="170" spans="1:1" ht="15" customHeight="1" x14ac:dyDescent="0.15">
      <c r="A170" s="53"/>
    </row>
    <row r="171" spans="1:1" ht="15" customHeight="1" x14ac:dyDescent="0.15">
      <c r="A171" s="53"/>
    </row>
    <row r="172" spans="1:1" ht="15" customHeight="1" x14ac:dyDescent="0.15">
      <c r="A172" s="53"/>
    </row>
    <row r="173" spans="1:1" ht="15" customHeight="1" x14ac:dyDescent="0.15">
      <c r="A173" s="53"/>
    </row>
    <row r="174" spans="1:1" ht="15" customHeight="1" x14ac:dyDescent="0.15">
      <c r="A174" s="53"/>
    </row>
    <row r="175" spans="1:1" ht="15" customHeight="1" x14ac:dyDescent="0.15">
      <c r="A175" s="53"/>
    </row>
    <row r="176" spans="1:1" ht="15" customHeight="1" x14ac:dyDescent="0.15">
      <c r="A176" s="53"/>
    </row>
    <row r="177" spans="1:1" ht="15" customHeight="1" x14ac:dyDescent="0.15">
      <c r="A177" s="53"/>
    </row>
    <row r="178" spans="1:1" ht="15" customHeight="1" x14ac:dyDescent="0.15">
      <c r="A178" s="53"/>
    </row>
    <row r="179" spans="1:1" ht="15" customHeight="1" x14ac:dyDescent="0.15">
      <c r="A179" s="53"/>
    </row>
    <row r="180" spans="1:1" ht="15" customHeight="1" x14ac:dyDescent="0.15">
      <c r="A180" s="53"/>
    </row>
    <row r="181" spans="1:1" ht="15" customHeight="1" x14ac:dyDescent="0.15">
      <c r="A181" s="53"/>
    </row>
    <row r="182" spans="1:1" ht="15" customHeight="1" x14ac:dyDescent="0.15">
      <c r="A182" s="53"/>
    </row>
    <row r="183" spans="1:1" ht="15" customHeight="1" x14ac:dyDescent="0.15">
      <c r="A183" s="53"/>
    </row>
    <row r="184" spans="1:1" ht="15" customHeight="1" x14ac:dyDescent="0.15">
      <c r="A184" s="53"/>
    </row>
    <row r="185" spans="1:1" ht="15" customHeight="1" x14ac:dyDescent="0.15">
      <c r="A185" s="53"/>
    </row>
    <row r="186" spans="1:1" ht="15" customHeight="1" x14ac:dyDescent="0.15">
      <c r="A186" s="53"/>
    </row>
    <row r="187" spans="1:1" ht="15" customHeight="1" x14ac:dyDescent="0.15">
      <c r="A187" s="53"/>
    </row>
    <row r="188" spans="1:1" ht="15" customHeight="1" x14ac:dyDescent="0.15">
      <c r="A188" s="53"/>
    </row>
    <row r="189" spans="1:1" ht="15" customHeight="1" x14ac:dyDescent="0.15">
      <c r="A189" s="53"/>
    </row>
    <row r="190" spans="1:1" ht="15" customHeight="1" x14ac:dyDescent="0.15">
      <c r="A190" s="53"/>
    </row>
    <row r="191" spans="1:1" ht="15" customHeight="1" x14ac:dyDescent="0.15">
      <c r="A191" s="53"/>
    </row>
    <row r="192" spans="1:1" ht="15" customHeight="1" x14ac:dyDescent="0.15">
      <c r="A192" s="53"/>
    </row>
    <row r="193" spans="1:1" ht="15" customHeight="1" x14ac:dyDescent="0.15">
      <c r="A193" s="53"/>
    </row>
    <row r="194" spans="1:1" ht="15" customHeight="1" x14ac:dyDescent="0.15">
      <c r="A194" s="53"/>
    </row>
    <row r="195" spans="1:1" ht="15" customHeight="1" x14ac:dyDescent="0.15">
      <c r="A195" s="53"/>
    </row>
    <row r="196" spans="1:1" ht="15" customHeight="1" x14ac:dyDescent="0.15">
      <c r="A196" s="53"/>
    </row>
    <row r="197" spans="1:1" ht="15" customHeight="1" x14ac:dyDescent="0.15">
      <c r="A197" s="53"/>
    </row>
    <row r="198" spans="1:1" ht="15" customHeight="1" x14ac:dyDescent="0.15">
      <c r="A198" s="53"/>
    </row>
    <row r="199" spans="1:1" ht="15" customHeight="1" x14ac:dyDescent="0.15">
      <c r="A199" s="53"/>
    </row>
  </sheetData>
  <phoneticPr fontId="2"/>
  <conditionalFormatting sqref="D25 D5:D22">
    <cfRule type="cellIs" dxfId="39" priority="27" stopIfTrue="1" operator="notEqual">
      <formula>B5+C5</formula>
    </cfRule>
  </conditionalFormatting>
  <conditionalFormatting sqref="B28:E28">
    <cfRule type="cellIs" dxfId="38" priority="24" stopIfTrue="1" operator="notEqual">
      <formula>SUM(B29:B35)</formula>
    </cfRule>
  </conditionalFormatting>
  <conditionalFormatting sqref="D29:D35">
    <cfRule type="cellIs" dxfId="37" priority="23" stopIfTrue="1" operator="notEqual">
      <formula>B29+C29</formula>
    </cfRule>
  </conditionalFormatting>
  <conditionalFormatting sqref="D38:D41">
    <cfRule type="cellIs" dxfId="36" priority="22" stopIfTrue="1" operator="notEqual">
      <formula>B38+C38</formula>
    </cfRule>
  </conditionalFormatting>
  <conditionalFormatting sqref="B37:E37">
    <cfRule type="cellIs" dxfId="35" priority="21" stopIfTrue="1" operator="notEqual">
      <formula>SUM(B38:B42)</formula>
    </cfRule>
  </conditionalFormatting>
  <conditionalFormatting sqref="B44:E44">
    <cfRule type="cellIs" dxfId="34" priority="20" stopIfTrue="1" operator="notEqual">
      <formula>SUM(B45:B51)</formula>
    </cfRule>
  </conditionalFormatting>
  <conditionalFormatting sqref="D45:D51">
    <cfRule type="cellIs" dxfId="33" priority="19" stopIfTrue="1" operator="notEqual">
      <formula>B45+C45</formula>
    </cfRule>
  </conditionalFormatting>
  <conditionalFormatting sqref="B4:E4">
    <cfRule type="cellIs" dxfId="32" priority="33" stopIfTrue="1" operator="notEqual">
      <formula>SUM(B5:B26)</formula>
    </cfRule>
  </conditionalFormatting>
  <conditionalFormatting sqref="G4:J4">
    <cfRule type="cellIs" dxfId="31" priority="10" stopIfTrue="1" operator="notEqual">
      <formula>SUM(G5:G13)</formula>
    </cfRule>
  </conditionalFormatting>
  <conditionalFormatting sqref="I5:I8 I10:I13">
    <cfRule type="cellIs" dxfId="30" priority="9" stopIfTrue="1" operator="notEqual">
      <formula>G5+H5</formula>
    </cfRule>
  </conditionalFormatting>
  <conditionalFormatting sqref="I16:I21">
    <cfRule type="cellIs" dxfId="29" priority="8" stopIfTrue="1" operator="notEqual">
      <formula>G16+H16</formula>
    </cfRule>
  </conditionalFormatting>
  <conditionalFormatting sqref="G15:J15">
    <cfRule type="cellIs" dxfId="28" priority="7" stopIfTrue="1" operator="notEqual">
      <formula>SUM(G16:G21)</formula>
    </cfRule>
  </conditionalFormatting>
  <conditionalFormatting sqref="I24:I29">
    <cfRule type="cellIs" dxfId="27" priority="6" stopIfTrue="1" operator="notEqual">
      <formula>G24+H24</formula>
    </cfRule>
  </conditionalFormatting>
  <conditionalFormatting sqref="I32:I37">
    <cfRule type="cellIs" dxfId="26" priority="5" stopIfTrue="1" operator="notEqual">
      <formula>G32+H32</formula>
    </cfRule>
  </conditionalFormatting>
  <conditionalFormatting sqref="I40:I43">
    <cfRule type="cellIs" dxfId="25" priority="4" stopIfTrue="1" operator="notEqual">
      <formula>G40+H40</formula>
    </cfRule>
  </conditionalFormatting>
  <conditionalFormatting sqref="G23:J23">
    <cfRule type="cellIs" dxfId="24" priority="3" stopIfTrue="1" operator="notEqual">
      <formula>SUM(G24:G29)</formula>
    </cfRule>
  </conditionalFormatting>
  <conditionalFormatting sqref="G31:J31">
    <cfRule type="cellIs" dxfId="23" priority="2" stopIfTrue="1" operator="notEqual">
      <formula>SUM(G32:G37)</formula>
    </cfRule>
  </conditionalFormatting>
  <conditionalFormatting sqref="G39:J39">
    <cfRule type="cellIs" dxfId="22" priority="1" stopIfTrue="1" operator="notEqual">
      <formula>SUM(G40:G45)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view="pageBreakPreview" zoomScaleNormal="100" zoomScaleSheetLayoutView="100" workbookViewId="0">
      <selection activeCell="G4" sqref="G4"/>
    </sheetView>
  </sheetViews>
  <sheetFormatPr defaultRowHeight="15" customHeight="1" x14ac:dyDescent="0.15"/>
  <cols>
    <col min="1" max="1" width="11.625" style="183" customWidth="1"/>
    <col min="2" max="5" width="7.75" style="189" customWidth="1"/>
    <col min="6" max="6" width="13.25" style="189" customWidth="1"/>
    <col min="7" max="9" width="7.75" style="189" customWidth="1"/>
    <col min="10" max="10" width="7.75" style="190" customWidth="1"/>
    <col min="11" max="11" width="8.875" style="190"/>
    <col min="12" max="256" width="8.875" style="189"/>
    <col min="257" max="257" width="11.625" style="189" customWidth="1"/>
    <col min="258" max="261" width="7.75" style="189" customWidth="1"/>
    <col min="262" max="262" width="13.25" style="189" customWidth="1"/>
    <col min="263" max="266" width="7.75" style="189" customWidth="1"/>
    <col min="267" max="512" width="8.875" style="189"/>
    <col min="513" max="513" width="11.625" style="189" customWidth="1"/>
    <col min="514" max="517" width="7.75" style="189" customWidth="1"/>
    <col min="518" max="518" width="13.25" style="189" customWidth="1"/>
    <col min="519" max="522" width="7.75" style="189" customWidth="1"/>
    <col min="523" max="768" width="8.875" style="189"/>
    <col min="769" max="769" width="11.625" style="189" customWidth="1"/>
    <col min="770" max="773" width="7.75" style="189" customWidth="1"/>
    <col min="774" max="774" width="13.25" style="189" customWidth="1"/>
    <col min="775" max="778" width="7.75" style="189" customWidth="1"/>
    <col min="779" max="1024" width="8.875" style="189"/>
    <col min="1025" max="1025" width="11.625" style="189" customWidth="1"/>
    <col min="1026" max="1029" width="7.75" style="189" customWidth="1"/>
    <col min="1030" max="1030" width="13.25" style="189" customWidth="1"/>
    <col min="1031" max="1034" width="7.75" style="189" customWidth="1"/>
    <col min="1035" max="1280" width="8.875" style="189"/>
    <col min="1281" max="1281" width="11.625" style="189" customWidth="1"/>
    <col min="1282" max="1285" width="7.75" style="189" customWidth="1"/>
    <col min="1286" max="1286" width="13.25" style="189" customWidth="1"/>
    <col min="1287" max="1290" width="7.75" style="189" customWidth="1"/>
    <col min="1291" max="1536" width="8.875" style="189"/>
    <col min="1537" max="1537" width="11.625" style="189" customWidth="1"/>
    <col min="1538" max="1541" width="7.75" style="189" customWidth="1"/>
    <col min="1542" max="1542" width="13.25" style="189" customWidth="1"/>
    <col min="1543" max="1546" width="7.75" style="189" customWidth="1"/>
    <col min="1547" max="1792" width="8.875" style="189"/>
    <col min="1793" max="1793" width="11.625" style="189" customWidth="1"/>
    <col min="1794" max="1797" width="7.75" style="189" customWidth="1"/>
    <col min="1798" max="1798" width="13.25" style="189" customWidth="1"/>
    <col min="1799" max="1802" width="7.75" style="189" customWidth="1"/>
    <col min="1803" max="2048" width="8.875" style="189"/>
    <col min="2049" max="2049" width="11.625" style="189" customWidth="1"/>
    <col min="2050" max="2053" width="7.75" style="189" customWidth="1"/>
    <col min="2054" max="2054" width="13.25" style="189" customWidth="1"/>
    <col min="2055" max="2058" width="7.75" style="189" customWidth="1"/>
    <col min="2059" max="2304" width="8.875" style="189"/>
    <col min="2305" max="2305" width="11.625" style="189" customWidth="1"/>
    <col min="2306" max="2309" width="7.75" style="189" customWidth="1"/>
    <col min="2310" max="2310" width="13.25" style="189" customWidth="1"/>
    <col min="2311" max="2314" width="7.75" style="189" customWidth="1"/>
    <col min="2315" max="2560" width="8.875" style="189"/>
    <col min="2561" max="2561" width="11.625" style="189" customWidth="1"/>
    <col min="2562" max="2565" width="7.75" style="189" customWidth="1"/>
    <col min="2566" max="2566" width="13.25" style="189" customWidth="1"/>
    <col min="2567" max="2570" width="7.75" style="189" customWidth="1"/>
    <col min="2571" max="2816" width="8.875" style="189"/>
    <col min="2817" max="2817" width="11.625" style="189" customWidth="1"/>
    <col min="2818" max="2821" width="7.75" style="189" customWidth="1"/>
    <col min="2822" max="2822" width="13.25" style="189" customWidth="1"/>
    <col min="2823" max="2826" width="7.75" style="189" customWidth="1"/>
    <col min="2827" max="3072" width="8.875" style="189"/>
    <col min="3073" max="3073" width="11.625" style="189" customWidth="1"/>
    <col min="3074" max="3077" width="7.75" style="189" customWidth="1"/>
    <col min="3078" max="3078" width="13.25" style="189" customWidth="1"/>
    <col min="3079" max="3082" width="7.75" style="189" customWidth="1"/>
    <col min="3083" max="3328" width="8.875" style="189"/>
    <col min="3329" max="3329" width="11.625" style="189" customWidth="1"/>
    <col min="3330" max="3333" width="7.75" style="189" customWidth="1"/>
    <col min="3334" max="3334" width="13.25" style="189" customWidth="1"/>
    <col min="3335" max="3338" width="7.75" style="189" customWidth="1"/>
    <col min="3339" max="3584" width="8.875" style="189"/>
    <col min="3585" max="3585" width="11.625" style="189" customWidth="1"/>
    <col min="3586" max="3589" width="7.75" style="189" customWidth="1"/>
    <col min="3590" max="3590" width="13.25" style="189" customWidth="1"/>
    <col min="3591" max="3594" width="7.75" style="189" customWidth="1"/>
    <col min="3595" max="3840" width="8.875" style="189"/>
    <col min="3841" max="3841" width="11.625" style="189" customWidth="1"/>
    <col min="3842" max="3845" width="7.75" style="189" customWidth="1"/>
    <col min="3846" max="3846" width="13.25" style="189" customWidth="1"/>
    <col min="3847" max="3850" width="7.75" style="189" customWidth="1"/>
    <col min="3851" max="4096" width="8.875" style="189"/>
    <col min="4097" max="4097" width="11.625" style="189" customWidth="1"/>
    <col min="4098" max="4101" width="7.75" style="189" customWidth="1"/>
    <col min="4102" max="4102" width="13.25" style="189" customWidth="1"/>
    <col min="4103" max="4106" width="7.75" style="189" customWidth="1"/>
    <col min="4107" max="4352" width="8.875" style="189"/>
    <col min="4353" max="4353" width="11.625" style="189" customWidth="1"/>
    <col min="4354" max="4357" width="7.75" style="189" customWidth="1"/>
    <col min="4358" max="4358" width="13.25" style="189" customWidth="1"/>
    <col min="4359" max="4362" width="7.75" style="189" customWidth="1"/>
    <col min="4363" max="4608" width="8.875" style="189"/>
    <col min="4609" max="4609" width="11.625" style="189" customWidth="1"/>
    <col min="4610" max="4613" width="7.75" style="189" customWidth="1"/>
    <col min="4614" max="4614" width="13.25" style="189" customWidth="1"/>
    <col min="4615" max="4618" width="7.75" style="189" customWidth="1"/>
    <col min="4619" max="4864" width="8.875" style="189"/>
    <col min="4865" max="4865" width="11.625" style="189" customWidth="1"/>
    <col min="4866" max="4869" width="7.75" style="189" customWidth="1"/>
    <col min="4870" max="4870" width="13.25" style="189" customWidth="1"/>
    <col min="4871" max="4874" width="7.75" style="189" customWidth="1"/>
    <col min="4875" max="5120" width="8.875" style="189"/>
    <col min="5121" max="5121" width="11.625" style="189" customWidth="1"/>
    <col min="5122" max="5125" width="7.75" style="189" customWidth="1"/>
    <col min="5126" max="5126" width="13.25" style="189" customWidth="1"/>
    <col min="5127" max="5130" width="7.75" style="189" customWidth="1"/>
    <col min="5131" max="5376" width="8.875" style="189"/>
    <col min="5377" max="5377" width="11.625" style="189" customWidth="1"/>
    <col min="5378" max="5381" width="7.75" style="189" customWidth="1"/>
    <col min="5382" max="5382" width="13.25" style="189" customWidth="1"/>
    <col min="5383" max="5386" width="7.75" style="189" customWidth="1"/>
    <col min="5387" max="5632" width="8.875" style="189"/>
    <col min="5633" max="5633" width="11.625" style="189" customWidth="1"/>
    <col min="5634" max="5637" width="7.75" style="189" customWidth="1"/>
    <col min="5638" max="5638" width="13.25" style="189" customWidth="1"/>
    <col min="5639" max="5642" width="7.75" style="189" customWidth="1"/>
    <col min="5643" max="5888" width="8.875" style="189"/>
    <col min="5889" max="5889" width="11.625" style="189" customWidth="1"/>
    <col min="5890" max="5893" width="7.75" style="189" customWidth="1"/>
    <col min="5894" max="5894" width="13.25" style="189" customWidth="1"/>
    <col min="5895" max="5898" width="7.75" style="189" customWidth="1"/>
    <col min="5899" max="6144" width="8.875" style="189"/>
    <col min="6145" max="6145" width="11.625" style="189" customWidth="1"/>
    <col min="6146" max="6149" width="7.75" style="189" customWidth="1"/>
    <col min="6150" max="6150" width="13.25" style="189" customWidth="1"/>
    <col min="6151" max="6154" width="7.75" style="189" customWidth="1"/>
    <col min="6155" max="6400" width="8.875" style="189"/>
    <col min="6401" max="6401" width="11.625" style="189" customWidth="1"/>
    <col min="6402" max="6405" width="7.75" style="189" customWidth="1"/>
    <col min="6406" max="6406" width="13.25" style="189" customWidth="1"/>
    <col min="6407" max="6410" width="7.75" style="189" customWidth="1"/>
    <col min="6411" max="6656" width="8.875" style="189"/>
    <col min="6657" max="6657" width="11.625" style="189" customWidth="1"/>
    <col min="6658" max="6661" width="7.75" style="189" customWidth="1"/>
    <col min="6662" max="6662" width="13.25" style="189" customWidth="1"/>
    <col min="6663" max="6666" width="7.75" style="189" customWidth="1"/>
    <col min="6667" max="6912" width="8.875" style="189"/>
    <col min="6913" max="6913" width="11.625" style="189" customWidth="1"/>
    <col min="6914" max="6917" width="7.75" style="189" customWidth="1"/>
    <col min="6918" max="6918" width="13.25" style="189" customWidth="1"/>
    <col min="6919" max="6922" width="7.75" style="189" customWidth="1"/>
    <col min="6923" max="7168" width="8.875" style="189"/>
    <col min="7169" max="7169" width="11.625" style="189" customWidth="1"/>
    <col min="7170" max="7173" width="7.75" style="189" customWidth="1"/>
    <col min="7174" max="7174" width="13.25" style="189" customWidth="1"/>
    <col min="7175" max="7178" width="7.75" style="189" customWidth="1"/>
    <col min="7179" max="7424" width="8.875" style="189"/>
    <col min="7425" max="7425" width="11.625" style="189" customWidth="1"/>
    <col min="7426" max="7429" width="7.75" style="189" customWidth="1"/>
    <col min="7430" max="7430" width="13.25" style="189" customWidth="1"/>
    <col min="7431" max="7434" width="7.75" style="189" customWidth="1"/>
    <col min="7435" max="7680" width="8.875" style="189"/>
    <col min="7681" max="7681" width="11.625" style="189" customWidth="1"/>
    <col min="7682" max="7685" width="7.75" style="189" customWidth="1"/>
    <col min="7686" max="7686" width="13.25" style="189" customWidth="1"/>
    <col min="7687" max="7690" width="7.75" style="189" customWidth="1"/>
    <col min="7691" max="7936" width="8.875" style="189"/>
    <col min="7937" max="7937" width="11.625" style="189" customWidth="1"/>
    <col min="7938" max="7941" width="7.75" style="189" customWidth="1"/>
    <col min="7942" max="7942" width="13.25" style="189" customWidth="1"/>
    <col min="7943" max="7946" width="7.75" style="189" customWidth="1"/>
    <col min="7947" max="8192" width="8.875" style="189"/>
    <col min="8193" max="8193" width="11.625" style="189" customWidth="1"/>
    <col min="8194" max="8197" width="7.75" style="189" customWidth="1"/>
    <col min="8198" max="8198" width="13.25" style="189" customWidth="1"/>
    <col min="8199" max="8202" width="7.75" style="189" customWidth="1"/>
    <col min="8203" max="8448" width="8.875" style="189"/>
    <col min="8449" max="8449" width="11.625" style="189" customWidth="1"/>
    <col min="8450" max="8453" width="7.75" style="189" customWidth="1"/>
    <col min="8454" max="8454" width="13.25" style="189" customWidth="1"/>
    <col min="8455" max="8458" width="7.75" style="189" customWidth="1"/>
    <col min="8459" max="8704" width="8.875" style="189"/>
    <col min="8705" max="8705" width="11.625" style="189" customWidth="1"/>
    <col min="8706" max="8709" width="7.75" style="189" customWidth="1"/>
    <col min="8710" max="8710" width="13.25" style="189" customWidth="1"/>
    <col min="8711" max="8714" width="7.75" style="189" customWidth="1"/>
    <col min="8715" max="8960" width="8.875" style="189"/>
    <col min="8961" max="8961" width="11.625" style="189" customWidth="1"/>
    <col min="8962" max="8965" width="7.75" style="189" customWidth="1"/>
    <col min="8966" max="8966" width="13.25" style="189" customWidth="1"/>
    <col min="8967" max="8970" width="7.75" style="189" customWidth="1"/>
    <col min="8971" max="9216" width="8.875" style="189"/>
    <col min="9217" max="9217" width="11.625" style="189" customWidth="1"/>
    <col min="9218" max="9221" width="7.75" style="189" customWidth="1"/>
    <col min="9222" max="9222" width="13.25" style="189" customWidth="1"/>
    <col min="9223" max="9226" width="7.75" style="189" customWidth="1"/>
    <col min="9227" max="9472" width="8.875" style="189"/>
    <col min="9473" max="9473" width="11.625" style="189" customWidth="1"/>
    <col min="9474" max="9477" width="7.75" style="189" customWidth="1"/>
    <col min="9478" max="9478" width="13.25" style="189" customWidth="1"/>
    <col min="9479" max="9482" width="7.75" style="189" customWidth="1"/>
    <col min="9483" max="9728" width="8.875" style="189"/>
    <col min="9729" max="9729" width="11.625" style="189" customWidth="1"/>
    <col min="9730" max="9733" width="7.75" style="189" customWidth="1"/>
    <col min="9734" max="9734" width="13.25" style="189" customWidth="1"/>
    <col min="9735" max="9738" width="7.75" style="189" customWidth="1"/>
    <col min="9739" max="9984" width="8.875" style="189"/>
    <col min="9985" max="9985" width="11.625" style="189" customWidth="1"/>
    <col min="9986" max="9989" width="7.75" style="189" customWidth="1"/>
    <col min="9990" max="9990" width="13.25" style="189" customWidth="1"/>
    <col min="9991" max="9994" width="7.75" style="189" customWidth="1"/>
    <col min="9995" max="10240" width="8.875" style="189"/>
    <col min="10241" max="10241" width="11.625" style="189" customWidth="1"/>
    <col min="10242" max="10245" width="7.75" style="189" customWidth="1"/>
    <col min="10246" max="10246" width="13.25" style="189" customWidth="1"/>
    <col min="10247" max="10250" width="7.75" style="189" customWidth="1"/>
    <col min="10251" max="10496" width="8.875" style="189"/>
    <col min="10497" max="10497" width="11.625" style="189" customWidth="1"/>
    <col min="10498" max="10501" width="7.75" style="189" customWidth="1"/>
    <col min="10502" max="10502" width="13.25" style="189" customWidth="1"/>
    <col min="10503" max="10506" width="7.75" style="189" customWidth="1"/>
    <col min="10507" max="10752" width="8.875" style="189"/>
    <col min="10753" max="10753" width="11.625" style="189" customWidth="1"/>
    <col min="10754" max="10757" width="7.75" style="189" customWidth="1"/>
    <col min="10758" max="10758" width="13.25" style="189" customWidth="1"/>
    <col min="10759" max="10762" width="7.75" style="189" customWidth="1"/>
    <col min="10763" max="11008" width="8.875" style="189"/>
    <col min="11009" max="11009" width="11.625" style="189" customWidth="1"/>
    <col min="11010" max="11013" width="7.75" style="189" customWidth="1"/>
    <col min="11014" max="11014" width="13.25" style="189" customWidth="1"/>
    <col min="11015" max="11018" width="7.75" style="189" customWidth="1"/>
    <col min="11019" max="11264" width="8.875" style="189"/>
    <col min="11265" max="11265" width="11.625" style="189" customWidth="1"/>
    <col min="11266" max="11269" width="7.75" style="189" customWidth="1"/>
    <col min="11270" max="11270" width="13.25" style="189" customWidth="1"/>
    <col min="11271" max="11274" width="7.75" style="189" customWidth="1"/>
    <col min="11275" max="11520" width="8.875" style="189"/>
    <col min="11521" max="11521" width="11.625" style="189" customWidth="1"/>
    <col min="11522" max="11525" width="7.75" style="189" customWidth="1"/>
    <col min="11526" max="11526" width="13.25" style="189" customWidth="1"/>
    <col min="11527" max="11530" width="7.75" style="189" customWidth="1"/>
    <col min="11531" max="11776" width="8.875" style="189"/>
    <col min="11777" max="11777" width="11.625" style="189" customWidth="1"/>
    <col min="11778" max="11781" width="7.75" style="189" customWidth="1"/>
    <col min="11782" max="11782" width="13.25" style="189" customWidth="1"/>
    <col min="11783" max="11786" width="7.75" style="189" customWidth="1"/>
    <col min="11787" max="12032" width="8.875" style="189"/>
    <col min="12033" max="12033" width="11.625" style="189" customWidth="1"/>
    <col min="12034" max="12037" width="7.75" style="189" customWidth="1"/>
    <col min="12038" max="12038" width="13.25" style="189" customWidth="1"/>
    <col min="12039" max="12042" width="7.75" style="189" customWidth="1"/>
    <col min="12043" max="12288" width="8.875" style="189"/>
    <col min="12289" max="12289" width="11.625" style="189" customWidth="1"/>
    <col min="12290" max="12293" width="7.75" style="189" customWidth="1"/>
    <col min="12294" max="12294" width="13.25" style="189" customWidth="1"/>
    <col min="12295" max="12298" width="7.75" style="189" customWidth="1"/>
    <col min="12299" max="12544" width="8.875" style="189"/>
    <col min="12545" max="12545" width="11.625" style="189" customWidth="1"/>
    <col min="12546" max="12549" width="7.75" style="189" customWidth="1"/>
    <col min="12550" max="12550" width="13.25" style="189" customWidth="1"/>
    <col min="12551" max="12554" width="7.75" style="189" customWidth="1"/>
    <col min="12555" max="12800" width="8.875" style="189"/>
    <col min="12801" max="12801" width="11.625" style="189" customWidth="1"/>
    <col min="12802" max="12805" width="7.75" style="189" customWidth="1"/>
    <col min="12806" max="12806" width="13.25" style="189" customWidth="1"/>
    <col min="12807" max="12810" width="7.75" style="189" customWidth="1"/>
    <col min="12811" max="13056" width="8.875" style="189"/>
    <col min="13057" max="13057" width="11.625" style="189" customWidth="1"/>
    <col min="13058" max="13061" width="7.75" style="189" customWidth="1"/>
    <col min="13062" max="13062" width="13.25" style="189" customWidth="1"/>
    <col min="13063" max="13066" width="7.75" style="189" customWidth="1"/>
    <col min="13067" max="13312" width="8.875" style="189"/>
    <col min="13313" max="13313" width="11.625" style="189" customWidth="1"/>
    <col min="13314" max="13317" width="7.75" style="189" customWidth="1"/>
    <col min="13318" max="13318" width="13.25" style="189" customWidth="1"/>
    <col min="13319" max="13322" width="7.75" style="189" customWidth="1"/>
    <col min="13323" max="13568" width="8.875" style="189"/>
    <col min="13569" max="13569" width="11.625" style="189" customWidth="1"/>
    <col min="13570" max="13573" width="7.75" style="189" customWidth="1"/>
    <col min="13574" max="13574" width="13.25" style="189" customWidth="1"/>
    <col min="13575" max="13578" width="7.75" style="189" customWidth="1"/>
    <col min="13579" max="13824" width="8.875" style="189"/>
    <col min="13825" max="13825" width="11.625" style="189" customWidth="1"/>
    <col min="13826" max="13829" width="7.75" style="189" customWidth="1"/>
    <col min="13830" max="13830" width="13.25" style="189" customWidth="1"/>
    <col min="13831" max="13834" width="7.75" style="189" customWidth="1"/>
    <col min="13835" max="14080" width="8.875" style="189"/>
    <col min="14081" max="14081" width="11.625" style="189" customWidth="1"/>
    <col min="14082" max="14085" width="7.75" style="189" customWidth="1"/>
    <col min="14086" max="14086" width="13.25" style="189" customWidth="1"/>
    <col min="14087" max="14090" width="7.75" style="189" customWidth="1"/>
    <col min="14091" max="14336" width="8.875" style="189"/>
    <col min="14337" max="14337" width="11.625" style="189" customWidth="1"/>
    <col min="14338" max="14341" width="7.75" style="189" customWidth="1"/>
    <col min="14342" max="14342" width="13.25" style="189" customWidth="1"/>
    <col min="14343" max="14346" width="7.75" style="189" customWidth="1"/>
    <col min="14347" max="14592" width="8.875" style="189"/>
    <col min="14593" max="14593" width="11.625" style="189" customWidth="1"/>
    <col min="14594" max="14597" width="7.75" style="189" customWidth="1"/>
    <col min="14598" max="14598" width="13.25" style="189" customWidth="1"/>
    <col min="14599" max="14602" width="7.75" style="189" customWidth="1"/>
    <col min="14603" max="14848" width="8.875" style="189"/>
    <col min="14849" max="14849" width="11.625" style="189" customWidth="1"/>
    <col min="14850" max="14853" width="7.75" style="189" customWidth="1"/>
    <col min="14854" max="14854" width="13.25" style="189" customWidth="1"/>
    <col min="14855" max="14858" width="7.75" style="189" customWidth="1"/>
    <col min="14859" max="15104" width="8.875" style="189"/>
    <col min="15105" max="15105" width="11.625" style="189" customWidth="1"/>
    <col min="15106" max="15109" width="7.75" style="189" customWidth="1"/>
    <col min="15110" max="15110" width="13.25" style="189" customWidth="1"/>
    <col min="15111" max="15114" width="7.75" style="189" customWidth="1"/>
    <col min="15115" max="15360" width="8.875" style="189"/>
    <col min="15361" max="15361" width="11.625" style="189" customWidth="1"/>
    <col min="15362" max="15365" width="7.75" style="189" customWidth="1"/>
    <col min="15366" max="15366" width="13.25" style="189" customWidth="1"/>
    <col min="15367" max="15370" width="7.75" style="189" customWidth="1"/>
    <col min="15371" max="15616" width="8.875" style="189"/>
    <col min="15617" max="15617" width="11.625" style="189" customWidth="1"/>
    <col min="15618" max="15621" width="7.75" style="189" customWidth="1"/>
    <col min="15622" max="15622" width="13.25" style="189" customWidth="1"/>
    <col min="15623" max="15626" width="7.75" style="189" customWidth="1"/>
    <col min="15627" max="15872" width="8.875" style="189"/>
    <col min="15873" max="15873" width="11.625" style="189" customWidth="1"/>
    <col min="15874" max="15877" width="7.75" style="189" customWidth="1"/>
    <col min="15878" max="15878" width="13.25" style="189" customWidth="1"/>
    <col min="15879" max="15882" width="7.75" style="189" customWidth="1"/>
    <col min="15883" max="16128" width="8.875" style="189"/>
    <col min="16129" max="16129" width="11.625" style="189" customWidth="1"/>
    <col min="16130" max="16133" width="7.75" style="189" customWidth="1"/>
    <col min="16134" max="16134" width="13.25" style="189" customWidth="1"/>
    <col min="16135" max="16138" width="7.75" style="189" customWidth="1"/>
    <col min="16139" max="16384" width="8.875" style="189"/>
  </cols>
  <sheetData>
    <row r="1" spans="1:10" ht="18.75" x14ac:dyDescent="0.15">
      <c r="A1" s="164" t="s">
        <v>88</v>
      </c>
    </row>
    <row r="2" spans="1:10" ht="15" customHeight="1" thickBot="1" x14ac:dyDescent="0.2"/>
    <row r="3" spans="1:10" ht="15" customHeight="1" thickBot="1" x14ac:dyDescent="0.2">
      <c r="A3" s="174" t="s">
        <v>46</v>
      </c>
      <c r="B3" s="184" t="s">
        <v>5</v>
      </c>
      <c r="C3" s="185" t="s">
        <v>6</v>
      </c>
      <c r="D3" s="185" t="s">
        <v>7</v>
      </c>
      <c r="E3" s="186" t="s">
        <v>2</v>
      </c>
      <c r="F3" s="178" t="s">
        <v>46</v>
      </c>
      <c r="G3" s="184" t="s">
        <v>5</v>
      </c>
      <c r="H3" s="185" t="s">
        <v>6</v>
      </c>
      <c r="I3" s="185" t="s">
        <v>7</v>
      </c>
      <c r="J3" s="186" t="s">
        <v>2</v>
      </c>
    </row>
    <row r="4" spans="1:10" ht="15" customHeight="1" thickTop="1" x14ac:dyDescent="0.15">
      <c r="A4" s="196" t="s">
        <v>369</v>
      </c>
      <c r="B4" s="245">
        <f>SUM(B5:B37)</f>
        <v>2127</v>
      </c>
      <c r="C4" s="245">
        <f>SUM(C5:C37)</f>
        <v>1947</v>
      </c>
      <c r="D4" s="245">
        <f>SUM(D5:D37)</f>
        <v>4074</v>
      </c>
      <c r="E4" s="245">
        <f>SUM(E5:E37)</f>
        <v>1903</v>
      </c>
      <c r="F4" s="202" t="s">
        <v>404</v>
      </c>
      <c r="G4" s="304">
        <f>SUM(G5:G14)</f>
        <v>116</v>
      </c>
      <c r="H4" s="305">
        <f>SUM(H5:H14)</f>
        <v>102</v>
      </c>
      <c r="I4" s="305">
        <f>SUM(I5:I14)</f>
        <v>218</v>
      </c>
      <c r="J4" s="255">
        <f>SUM(J5:J14)</f>
        <v>98</v>
      </c>
    </row>
    <row r="5" spans="1:10" ht="15" customHeight="1" x14ac:dyDescent="0.15">
      <c r="A5" s="197" t="s">
        <v>370</v>
      </c>
      <c r="B5" s="299">
        <v>103</v>
      </c>
      <c r="C5" s="270">
        <v>12</v>
      </c>
      <c r="D5" s="270">
        <v>115</v>
      </c>
      <c r="E5" s="298">
        <v>98</v>
      </c>
      <c r="F5" s="203" t="s">
        <v>405</v>
      </c>
      <c r="G5" s="299">
        <v>6</v>
      </c>
      <c r="H5" s="270">
        <v>3</v>
      </c>
      <c r="I5" s="270">
        <v>9</v>
      </c>
      <c r="J5" s="300">
        <v>4</v>
      </c>
    </row>
    <row r="6" spans="1:10" ht="15" customHeight="1" x14ac:dyDescent="0.15">
      <c r="A6" s="197" t="s">
        <v>371</v>
      </c>
      <c r="B6" s="299">
        <v>1</v>
      </c>
      <c r="C6" s="270">
        <v>1</v>
      </c>
      <c r="D6" s="270">
        <v>2</v>
      </c>
      <c r="E6" s="298">
        <v>1</v>
      </c>
      <c r="F6" s="203" t="s">
        <v>406</v>
      </c>
      <c r="G6" s="299">
        <v>3</v>
      </c>
      <c r="H6" s="270">
        <v>8</v>
      </c>
      <c r="I6" s="270">
        <v>11</v>
      </c>
      <c r="J6" s="300">
        <v>4</v>
      </c>
    </row>
    <row r="7" spans="1:10" ht="15" customHeight="1" x14ac:dyDescent="0.15">
      <c r="A7" s="197" t="s">
        <v>372</v>
      </c>
      <c r="B7" s="299">
        <v>105</v>
      </c>
      <c r="C7" s="270">
        <v>126</v>
      </c>
      <c r="D7" s="270">
        <v>231</v>
      </c>
      <c r="E7" s="298">
        <v>95</v>
      </c>
      <c r="F7" s="203" t="s">
        <v>407</v>
      </c>
      <c r="G7" s="299">
        <v>4</v>
      </c>
      <c r="H7" s="270">
        <v>2</v>
      </c>
      <c r="I7" s="270">
        <v>6</v>
      </c>
      <c r="J7" s="300">
        <v>2</v>
      </c>
    </row>
    <row r="8" spans="1:10" ht="15" customHeight="1" x14ac:dyDescent="0.15">
      <c r="A8" s="197" t="s">
        <v>373</v>
      </c>
      <c r="B8" s="299">
        <v>93</v>
      </c>
      <c r="C8" s="270">
        <v>87</v>
      </c>
      <c r="D8" s="270">
        <v>180</v>
      </c>
      <c r="E8" s="298">
        <v>73</v>
      </c>
      <c r="F8" s="203" t="s">
        <v>408</v>
      </c>
      <c r="G8" s="299">
        <v>1</v>
      </c>
      <c r="H8" s="270">
        <v>2</v>
      </c>
      <c r="I8" s="270">
        <v>3</v>
      </c>
      <c r="J8" s="300">
        <v>1</v>
      </c>
    </row>
    <row r="9" spans="1:10" ht="15" customHeight="1" x14ac:dyDescent="0.15">
      <c r="A9" s="197" t="s">
        <v>374</v>
      </c>
      <c r="B9" s="299">
        <v>5</v>
      </c>
      <c r="C9" s="270">
        <v>5</v>
      </c>
      <c r="D9" s="270">
        <v>10</v>
      </c>
      <c r="E9" s="298">
        <v>3</v>
      </c>
      <c r="F9" s="203" t="s">
        <v>409</v>
      </c>
      <c r="G9" s="301" t="s">
        <v>478</v>
      </c>
      <c r="H9" s="302" t="s">
        <v>478</v>
      </c>
      <c r="I9" s="302" t="s">
        <v>478</v>
      </c>
      <c r="J9" s="320" t="s">
        <v>478</v>
      </c>
    </row>
    <row r="10" spans="1:10" ht="15" customHeight="1" x14ac:dyDescent="0.15">
      <c r="A10" s="197" t="s">
        <v>375</v>
      </c>
      <c r="B10" s="299">
        <v>1</v>
      </c>
      <c r="C10" s="270">
        <v>1</v>
      </c>
      <c r="D10" s="270">
        <v>2</v>
      </c>
      <c r="E10" s="298">
        <v>1</v>
      </c>
      <c r="F10" s="203" t="s">
        <v>410</v>
      </c>
      <c r="G10" s="299">
        <v>6</v>
      </c>
      <c r="H10" s="270">
        <v>4</v>
      </c>
      <c r="I10" s="270">
        <v>10</v>
      </c>
      <c r="J10" s="300">
        <v>4</v>
      </c>
    </row>
    <row r="11" spans="1:10" ht="15" customHeight="1" x14ac:dyDescent="0.15">
      <c r="A11" s="197" t="s">
        <v>376</v>
      </c>
      <c r="B11" s="299">
        <v>1</v>
      </c>
      <c r="C11" s="302" t="s">
        <v>477</v>
      </c>
      <c r="D11" s="270">
        <v>1</v>
      </c>
      <c r="E11" s="298">
        <v>1</v>
      </c>
      <c r="F11" s="203" t="s">
        <v>411</v>
      </c>
      <c r="G11" s="299">
        <v>8</v>
      </c>
      <c r="H11" s="270">
        <v>8</v>
      </c>
      <c r="I11" s="270">
        <v>16</v>
      </c>
      <c r="J11" s="300">
        <v>7</v>
      </c>
    </row>
    <row r="12" spans="1:10" ht="15" customHeight="1" x14ac:dyDescent="0.15">
      <c r="A12" s="197" t="s">
        <v>377</v>
      </c>
      <c r="B12" s="299">
        <v>88</v>
      </c>
      <c r="C12" s="270">
        <v>84</v>
      </c>
      <c r="D12" s="270">
        <v>172</v>
      </c>
      <c r="E12" s="298">
        <v>78</v>
      </c>
      <c r="F12" s="203" t="s">
        <v>412</v>
      </c>
      <c r="G12" s="299">
        <v>2</v>
      </c>
      <c r="H12" s="307">
        <v>2</v>
      </c>
      <c r="I12" s="270">
        <v>4</v>
      </c>
      <c r="J12" s="300">
        <v>4</v>
      </c>
    </row>
    <row r="13" spans="1:10" ht="15" customHeight="1" x14ac:dyDescent="0.15">
      <c r="A13" s="197" t="s">
        <v>378</v>
      </c>
      <c r="B13" s="299">
        <v>31</v>
      </c>
      <c r="C13" s="270">
        <v>25</v>
      </c>
      <c r="D13" s="270">
        <v>56</v>
      </c>
      <c r="E13" s="298">
        <v>24</v>
      </c>
      <c r="F13" s="203" t="s">
        <v>413</v>
      </c>
      <c r="G13" s="299">
        <v>21</v>
      </c>
      <c r="H13" s="270">
        <v>18</v>
      </c>
      <c r="I13" s="270">
        <v>39</v>
      </c>
      <c r="J13" s="300">
        <v>20</v>
      </c>
    </row>
    <row r="14" spans="1:10" ht="15" customHeight="1" x14ac:dyDescent="0.15">
      <c r="A14" s="197" t="s">
        <v>379</v>
      </c>
      <c r="B14" s="299">
        <v>243</v>
      </c>
      <c r="C14" s="270">
        <v>176</v>
      </c>
      <c r="D14" s="270">
        <v>419</v>
      </c>
      <c r="E14" s="298">
        <v>250</v>
      </c>
      <c r="F14" s="203" t="s">
        <v>414</v>
      </c>
      <c r="G14" s="273">
        <v>65</v>
      </c>
      <c r="H14" s="270">
        <v>55</v>
      </c>
      <c r="I14" s="270">
        <v>120</v>
      </c>
      <c r="J14" s="300">
        <v>52</v>
      </c>
    </row>
    <row r="15" spans="1:10" ht="15" customHeight="1" x14ac:dyDescent="0.15">
      <c r="A15" s="197" t="s">
        <v>380</v>
      </c>
      <c r="B15" s="299">
        <v>48</v>
      </c>
      <c r="C15" s="270">
        <v>44</v>
      </c>
      <c r="D15" s="270">
        <v>92</v>
      </c>
      <c r="E15" s="298">
        <v>37</v>
      </c>
      <c r="F15" s="204"/>
      <c r="G15" s="304"/>
      <c r="H15" s="305"/>
      <c r="I15" s="305"/>
      <c r="J15" s="255"/>
    </row>
    <row r="16" spans="1:10" ht="15" customHeight="1" x14ac:dyDescent="0.15">
      <c r="A16" s="197" t="s">
        <v>381</v>
      </c>
      <c r="B16" s="299">
        <v>87</v>
      </c>
      <c r="C16" s="270">
        <v>86</v>
      </c>
      <c r="D16" s="270">
        <v>173</v>
      </c>
      <c r="E16" s="298">
        <v>77</v>
      </c>
      <c r="F16" s="205" t="s">
        <v>415</v>
      </c>
      <c r="G16" s="304">
        <f>SUM(G17:G20)</f>
        <v>392</v>
      </c>
      <c r="H16" s="305">
        <f>SUM(H17:H20)</f>
        <v>440</v>
      </c>
      <c r="I16" s="305">
        <f>SUM(I17:I20)</f>
        <v>832</v>
      </c>
      <c r="J16" s="255">
        <f>SUM(J17:J20)</f>
        <v>351</v>
      </c>
    </row>
    <row r="17" spans="1:10" ht="15" customHeight="1" x14ac:dyDescent="0.15">
      <c r="A17" s="197" t="s">
        <v>382</v>
      </c>
      <c r="B17" s="299">
        <v>15</v>
      </c>
      <c r="C17" s="270">
        <v>16</v>
      </c>
      <c r="D17" s="270">
        <v>31</v>
      </c>
      <c r="E17" s="298">
        <v>13</v>
      </c>
      <c r="F17" s="203" t="s">
        <v>360</v>
      </c>
      <c r="G17" s="299">
        <v>76</v>
      </c>
      <c r="H17" s="270">
        <v>73</v>
      </c>
      <c r="I17" s="270">
        <v>149</v>
      </c>
      <c r="J17" s="300">
        <v>58</v>
      </c>
    </row>
    <row r="18" spans="1:10" ht="15" customHeight="1" x14ac:dyDescent="0.15">
      <c r="A18" s="197" t="s">
        <v>383</v>
      </c>
      <c r="B18" s="299">
        <v>126</v>
      </c>
      <c r="C18" s="270">
        <v>91</v>
      </c>
      <c r="D18" s="270">
        <v>217</v>
      </c>
      <c r="E18" s="298">
        <v>128</v>
      </c>
      <c r="F18" s="203" t="s">
        <v>361</v>
      </c>
      <c r="G18" s="299">
        <v>120</v>
      </c>
      <c r="H18" s="270">
        <v>125</v>
      </c>
      <c r="I18" s="270">
        <v>245</v>
      </c>
      <c r="J18" s="300">
        <v>93</v>
      </c>
    </row>
    <row r="19" spans="1:10" ht="15" customHeight="1" x14ac:dyDescent="0.15">
      <c r="A19" s="197" t="s">
        <v>384</v>
      </c>
      <c r="B19" s="299">
        <v>16</v>
      </c>
      <c r="C19" s="270">
        <v>12</v>
      </c>
      <c r="D19" s="270">
        <v>28</v>
      </c>
      <c r="E19" s="298">
        <v>12</v>
      </c>
      <c r="F19" s="203" t="s">
        <v>362</v>
      </c>
      <c r="G19" s="299">
        <v>88</v>
      </c>
      <c r="H19" s="270">
        <v>120</v>
      </c>
      <c r="I19" s="270">
        <v>208</v>
      </c>
      <c r="J19" s="300">
        <v>81</v>
      </c>
    </row>
    <row r="20" spans="1:10" ht="15" customHeight="1" x14ac:dyDescent="0.15">
      <c r="A20" s="197" t="s">
        <v>385</v>
      </c>
      <c r="B20" s="299">
        <v>160</v>
      </c>
      <c r="C20" s="270">
        <v>151</v>
      </c>
      <c r="D20" s="270">
        <v>311</v>
      </c>
      <c r="E20" s="298">
        <v>129</v>
      </c>
      <c r="F20" s="203" t="s">
        <v>416</v>
      </c>
      <c r="G20" s="299">
        <v>108</v>
      </c>
      <c r="H20" s="270">
        <v>122</v>
      </c>
      <c r="I20" s="270">
        <v>230</v>
      </c>
      <c r="J20" s="300">
        <v>119</v>
      </c>
    </row>
    <row r="21" spans="1:10" ht="15" customHeight="1" x14ac:dyDescent="0.15">
      <c r="A21" s="197" t="s">
        <v>386</v>
      </c>
      <c r="B21" s="299">
        <v>47</v>
      </c>
      <c r="C21" s="270">
        <v>47</v>
      </c>
      <c r="D21" s="270">
        <v>94</v>
      </c>
      <c r="E21" s="298">
        <v>38</v>
      </c>
      <c r="F21" s="204"/>
      <c r="G21" s="304"/>
      <c r="H21" s="305"/>
      <c r="I21" s="305"/>
      <c r="J21" s="255"/>
    </row>
    <row r="22" spans="1:10" ht="15" customHeight="1" x14ac:dyDescent="0.15">
      <c r="A22" s="197" t="s">
        <v>387</v>
      </c>
      <c r="B22" s="299">
        <v>2</v>
      </c>
      <c r="C22" s="270">
        <v>4</v>
      </c>
      <c r="D22" s="270">
        <v>6</v>
      </c>
      <c r="E22" s="298">
        <v>4</v>
      </c>
      <c r="F22" s="205" t="s">
        <v>417</v>
      </c>
      <c r="G22" s="304">
        <f>SUM(G23:G27)</f>
        <v>681</v>
      </c>
      <c r="H22" s="305">
        <f>SUM(H23:H27)</f>
        <v>698</v>
      </c>
      <c r="I22" s="305">
        <f>SUM(I23:I27)</f>
        <v>1379</v>
      </c>
      <c r="J22" s="255">
        <f>SUM(J23:J27)</f>
        <v>604</v>
      </c>
    </row>
    <row r="23" spans="1:10" ht="15" customHeight="1" x14ac:dyDescent="0.15">
      <c r="A23" s="197" t="s">
        <v>388</v>
      </c>
      <c r="B23" s="299">
        <v>29</v>
      </c>
      <c r="C23" s="270">
        <v>28</v>
      </c>
      <c r="D23" s="270">
        <v>57</v>
      </c>
      <c r="E23" s="298">
        <v>27</v>
      </c>
      <c r="F23" s="203" t="s">
        <v>360</v>
      </c>
      <c r="G23" s="299">
        <v>76</v>
      </c>
      <c r="H23" s="270">
        <v>92</v>
      </c>
      <c r="I23" s="270">
        <v>168</v>
      </c>
      <c r="J23" s="306">
        <v>75</v>
      </c>
    </row>
    <row r="24" spans="1:10" ht="15" customHeight="1" x14ac:dyDescent="0.15">
      <c r="A24" s="197" t="s">
        <v>389</v>
      </c>
      <c r="B24" s="299">
        <v>2</v>
      </c>
      <c r="C24" s="270">
        <v>4</v>
      </c>
      <c r="D24" s="270">
        <v>6</v>
      </c>
      <c r="E24" s="298">
        <v>4</v>
      </c>
      <c r="F24" s="203" t="s">
        <v>361</v>
      </c>
      <c r="G24" s="299">
        <v>199</v>
      </c>
      <c r="H24" s="270">
        <v>200</v>
      </c>
      <c r="I24" s="270">
        <v>399</v>
      </c>
      <c r="J24" s="306">
        <v>168</v>
      </c>
    </row>
    <row r="25" spans="1:10" ht="15" customHeight="1" x14ac:dyDescent="0.15">
      <c r="A25" s="197" t="s">
        <v>390</v>
      </c>
      <c r="B25" s="299">
        <v>41</v>
      </c>
      <c r="C25" s="270">
        <v>50</v>
      </c>
      <c r="D25" s="270">
        <v>91</v>
      </c>
      <c r="E25" s="298">
        <v>46</v>
      </c>
      <c r="F25" s="203" t="s">
        <v>362</v>
      </c>
      <c r="G25" s="299">
        <v>118</v>
      </c>
      <c r="H25" s="270">
        <v>128</v>
      </c>
      <c r="I25" s="270">
        <v>246</v>
      </c>
      <c r="J25" s="306">
        <v>109</v>
      </c>
    </row>
    <row r="26" spans="1:10" ht="15" customHeight="1" x14ac:dyDescent="0.15">
      <c r="A26" s="197" t="s">
        <v>391</v>
      </c>
      <c r="B26" s="273">
        <v>202</v>
      </c>
      <c r="C26" s="270">
        <v>176</v>
      </c>
      <c r="D26" s="270">
        <v>378</v>
      </c>
      <c r="E26" s="274">
        <v>169</v>
      </c>
      <c r="F26" s="203" t="s">
        <v>363</v>
      </c>
      <c r="G26" s="299">
        <v>282</v>
      </c>
      <c r="H26" s="270">
        <v>275</v>
      </c>
      <c r="I26" s="270">
        <v>557</v>
      </c>
      <c r="J26" s="306">
        <v>248</v>
      </c>
    </row>
    <row r="27" spans="1:10" ht="15" customHeight="1" x14ac:dyDescent="0.15">
      <c r="A27" s="197" t="s">
        <v>392</v>
      </c>
      <c r="B27" s="273">
        <v>7</v>
      </c>
      <c r="C27" s="270">
        <v>9</v>
      </c>
      <c r="D27" s="270">
        <v>16</v>
      </c>
      <c r="E27" s="274">
        <v>8</v>
      </c>
      <c r="F27" s="203" t="s">
        <v>364</v>
      </c>
      <c r="G27" s="299">
        <v>6</v>
      </c>
      <c r="H27" s="270">
        <v>3</v>
      </c>
      <c r="I27" s="270">
        <v>9</v>
      </c>
      <c r="J27" s="306">
        <v>4</v>
      </c>
    </row>
    <row r="28" spans="1:10" ht="15" customHeight="1" x14ac:dyDescent="0.15">
      <c r="A28" s="197" t="s">
        <v>393</v>
      </c>
      <c r="B28" s="273">
        <v>54</v>
      </c>
      <c r="C28" s="270">
        <v>45</v>
      </c>
      <c r="D28" s="270">
        <v>99</v>
      </c>
      <c r="E28" s="274">
        <v>39</v>
      </c>
      <c r="F28" s="204"/>
      <c r="G28" s="304"/>
      <c r="H28" s="305"/>
      <c r="I28" s="305"/>
      <c r="J28" s="255"/>
    </row>
    <row r="29" spans="1:10" ht="15" customHeight="1" x14ac:dyDescent="0.15">
      <c r="A29" s="197" t="s">
        <v>394</v>
      </c>
      <c r="B29" s="273">
        <v>50</v>
      </c>
      <c r="C29" s="270">
        <v>63</v>
      </c>
      <c r="D29" s="270">
        <v>113</v>
      </c>
      <c r="E29" s="274">
        <v>52</v>
      </c>
      <c r="F29" s="205" t="s">
        <v>404</v>
      </c>
      <c r="G29" s="304">
        <f>SUM(G30:G35)</f>
        <v>790</v>
      </c>
      <c r="H29" s="305">
        <f>SUM(H30:H35)</f>
        <v>796</v>
      </c>
      <c r="I29" s="305">
        <f>SUM(I30:I35)</f>
        <v>1586</v>
      </c>
      <c r="J29" s="255">
        <f>SUM(J30:J35)</f>
        <v>675</v>
      </c>
    </row>
    <row r="30" spans="1:10" ht="15" customHeight="1" x14ac:dyDescent="0.15">
      <c r="A30" s="197" t="s">
        <v>395</v>
      </c>
      <c r="B30" s="273">
        <v>12</v>
      </c>
      <c r="C30" s="270">
        <v>10</v>
      </c>
      <c r="D30" s="270">
        <v>22</v>
      </c>
      <c r="E30" s="274">
        <v>9</v>
      </c>
      <c r="F30" s="203" t="s">
        <v>360</v>
      </c>
      <c r="G30" s="299">
        <v>70</v>
      </c>
      <c r="H30" s="270">
        <v>57</v>
      </c>
      <c r="I30" s="270">
        <v>127</v>
      </c>
      <c r="J30" s="306">
        <v>47</v>
      </c>
    </row>
    <row r="31" spans="1:10" ht="15" customHeight="1" x14ac:dyDescent="0.15">
      <c r="A31" s="197" t="s">
        <v>396</v>
      </c>
      <c r="B31" s="273">
        <v>28</v>
      </c>
      <c r="C31" s="270">
        <v>37</v>
      </c>
      <c r="D31" s="270">
        <v>65</v>
      </c>
      <c r="E31" s="274">
        <v>25</v>
      </c>
      <c r="F31" s="203" t="s">
        <v>361</v>
      </c>
      <c r="G31" s="299">
        <v>34</v>
      </c>
      <c r="H31" s="270">
        <v>38</v>
      </c>
      <c r="I31" s="270">
        <v>72</v>
      </c>
      <c r="J31" s="306">
        <v>30</v>
      </c>
    </row>
    <row r="32" spans="1:10" ht="15" customHeight="1" x14ac:dyDescent="0.15">
      <c r="A32" s="197" t="s">
        <v>397</v>
      </c>
      <c r="B32" s="273">
        <v>121</v>
      </c>
      <c r="C32" s="270">
        <v>127</v>
      </c>
      <c r="D32" s="270">
        <v>248</v>
      </c>
      <c r="E32" s="274">
        <v>110</v>
      </c>
      <c r="F32" s="203" t="s">
        <v>362</v>
      </c>
      <c r="G32" s="299">
        <v>124</v>
      </c>
      <c r="H32" s="270">
        <v>131</v>
      </c>
      <c r="I32" s="270">
        <v>255</v>
      </c>
      <c r="J32" s="306">
        <v>93</v>
      </c>
    </row>
    <row r="33" spans="1:10" ht="15" customHeight="1" x14ac:dyDescent="0.15">
      <c r="A33" s="197" t="s">
        <v>398</v>
      </c>
      <c r="B33" s="273">
        <v>166</v>
      </c>
      <c r="C33" s="270">
        <v>175</v>
      </c>
      <c r="D33" s="270">
        <v>341</v>
      </c>
      <c r="E33" s="274">
        <v>140</v>
      </c>
      <c r="F33" s="203" t="s">
        <v>363</v>
      </c>
      <c r="G33" s="299">
        <v>98</v>
      </c>
      <c r="H33" s="270">
        <v>99</v>
      </c>
      <c r="I33" s="270">
        <v>197</v>
      </c>
      <c r="J33" s="306">
        <v>84</v>
      </c>
    </row>
    <row r="34" spans="1:10" ht="15" customHeight="1" x14ac:dyDescent="0.15">
      <c r="A34" s="197" t="s">
        <v>399</v>
      </c>
      <c r="B34" s="273">
        <v>101</v>
      </c>
      <c r="C34" s="270">
        <v>114</v>
      </c>
      <c r="D34" s="270">
        <v>215</v>
      </c>
      <c r="E34" s="274">
        <v>86</v>
      </c>
      <c r="F34" s="203" t="s">
        <v>364</v>
      </c>
      <c r="G34" s="299">
        <v>194</v>
      </c>
      <c r="H34" s="270">
        <v>202</v>
      </c>
      <c r="I34" s="270">
        <v>396</v>
      </c>
      <c r="J34" s="306">
        <v>206</v>
      </c>
    </row>
    <row r="35" spans="1:10" ht="15" customHeight="1" x14ac:dyDescent="0.15">
      <c r="A35" s="197" t="s">
        <v>400</v>
      </c>
      <c r="B35" s="273">
        <v>54</v>
      </c>
      <c r="C35" s="270">
        <v>61</v>
      </c>
      <c r="D35" s="270">
        <v>115</v>
      </c>
      <c r="E35" s="274">
        <v>42</v>
      </c>
      <c r="F35" s="203" t="s">
        <v>365</v>
      </c>
      <c r="G35" s="299">
        <v>270</v>
      </c>
      <c r="H35" s="270">
        <v>269</v>
      </c>
      <c r="I35" s="270">
        <v>539</v>
      </c>
      <c r="J35" s="306">
        <v>215</v>
      </c>
    </row>
    <row r="36" spans="1:10" ht="15" customHeight="1" x14ac:dyDescent="0.15">
      <c r="A36" s="197" t="s">
        <v>401</v>
      </c>
      <c r="B36" s="273">
        <v>29</v>
      </c>
      <c r="C36" s="270">
        <v>24</v>
      </c>
      <c r="D36" s="270">
        <v>53</v>
      </c>
      <c r="E36" s="274">
        <v>28</v>
      </c>
      <c r="F36" s="204"/>
      <c r="G36" s="304"/>
      <c r="H36" s="305"/>
      <c r="I36" s="305"/>
      <c r="J36" s="255"/>
    </row>
    <row r="37" spans="1:10" ht="15" customHeight="1" x14ac:dyDescent="0.15">
      <c r="A37" s="197" t="s">
        <v>402</v>
      </c>
      <c r="B37" s="273">
        <v>59</v>
      </c>
      <c r="C37" s="270">
        <v>56</v>
      </c>
      <c r="D37" s="270">
        <v>115</v>
      </c>
      <c r="E37" s="274">
        <v>56</v>
      </c>
      <c r="F37" s="205" t="s">
        <v>418</v>
      </c>
      <c r="G37" s="304">
        <f>SUM(G38:G40)</f>
        <v>306</v>
      </c>
      <c r="H37" s="305">
        <f>SUM(H38:H40)</f>
        <v>281</v>
      </c>
      <c r="I37" s="305">
        <f>SUM(I38:I40)</f>
        <v>587</v>
      </c>
      <c r="J37" s="255">
        <f>SUM(J38:J40)</f>
        <v>248</v>
      </c>
    </row>
    <row r="38" spans="1:10" ht="15" customHeight="1" x14ac:dyDescent="0.15">
      <c r="A38" s="201"/>
      <c r="B38" s="273"/>
      <c r="C38" s="270"/>
      <c r="D38" s="270"/>
      <c r="E38" s="274"/>
      <c r="F38" s="203" t="s">
        <v>360</v>
      </c>
      <c r="G38" s="299">
        <v>6</v>
      </c>
      <c r="H38" s="270">
        <v>4</v>
      </c>
      <c r="I38" s="270">
        <v>10</v>
      </c>
      <c r="J38" s="300">
        <v>2</v>
      </c>
    </row>
    <row r="39" spans="1:10" ht="15" customHeight="1" x14ac:dyDescent="0.15">
      <c r="A39" s="199" t="s">
        <v>403</v>
      </c>
      <c r="B39" s="304">
        <f>SUM(B40:B43)</f>
        <v>721</v>
      </c>
      <c r="C39" s="305">
        <f>SUM(C40:C43)</f>
        <v>746</v>
      </c>
      <c r="D39" s="305">
        <f>SUM(D40:D43)</f>
        <v>1467</v>
      </c>
      <c r="E39" s="255">
        <f>SUM(E40:E43)</f>
        <v>589</v>
      </c>
      <c r="F39" s="203" t="s">
        <v>361</v>
      </c>
      <c r="G39" s="299">
        <v>1</v>
      </c>
      <c r="H39" s="270">
        <v>1</v>
      </c>
      <c r="I39" s="270">
        <v>2</v>
      </c>
      <c r="J39" s="300">
        <v>1</v>
      </c>
    </row>
    <row r="40" spans="1:10" ht="15" customHeight="1" x14ac:dyDescent="0.15">
      <c r="A40" s="197" t="s">
        <v>360</v>
      </c>
      <c r="B40" s="299">
        <v>396</v>
      </c>
      <c r="C40" s="270">
        <v>421</v>
      </c>
      <c r="D40" s="270">
        <v>817</v>
      </c>
      <c r="E40" s="298">
        <v>311</v>
      </c>
      <c r="F40" s="203" t="s">
        <v>362</v>
      </c>
      <c r="G40" s="299">
        <v>299</v>
      </c>
      <c r="H40" s="270">
        <v>276</v>
      </c>
      <c r="I40" s="270">
        <v>575</v>
      </c>
      <c r="J40" s="300">
        <v>245</v>
      </c>
    </row>
    <row r="41" spans="1:10" ht="15" customHeight="1" x14ac:dyDescent="0.15">
      <c r="A41" s="197" t="s">
        <v>361</v>
      </c>
      <c r="B41" s="299">
        <v>118</v>
      </c>
      <c r="C41" s="270">
        <v>113</v>
      </c>
      <c r="D41" s="270">
        <v>231</v>
      </c>
      <c r="E41" s="298">
        <v>96</v>
      </c>
      <c r="F41" s="204"/>
      <c r="G41" s="304"/>
      <c r="H41" s="305"/>
      <c r="I41" s="305"/>
      <c r="J41" s="255"/>
    </row>
    <row r="42" spans="1:10" ht="15" customHeight="1" x14ac:dyDescent="0.15">
      <c r="A42" s="197" t="s">
        <v>362</v>
      </c>
      <c r="B42" s="299">
        <v>163</v>
      </c>
      <c r="C42" s="270">
        <v>172</v>
      </c>
      <c r="D42" s="270">
        <v>335</v>
      </c>
      <c r="E42" s="298">
        <v>142</v>
      </c>
      <c r="F42" s="205" t="s">
        <v>419</v>
      </c>
      <c r="G42" s="304">
        <f>SUM(G43:G49)</f>
        <v>456</v>
      </c>
      <c r="H42" s="305">
        <f>SUM(H43:H49)</f>
        <v>460</v>
      </c>
      <c r="I42" s="305">
        <f>SUM(I43:I49)</f>
        <v>916</v>
      </c>
      <c r="J42" s="255">
        <f>SUM(J43:J49)</f>
        <v>388</v>
      </c>
    </row>
    <row r="43" spans="1:10" ht="15" customHeight="1" x14ac:dyDescent="0.15">
      <c r="A43" s="197" t="s">
        <v>363</v>
      </c>
      <c r="B43" s="299">
        <v>44</v>
      </c>
      <c r="C43" s="270">
        <v>40</v>
      </c>
      <c r="D43" s="270">
        <v>84</v>
      </c>
      <c r="E43" s="298">
        <v>40</v>
      </c>
      <c r="F43" s="203" t="s">
        <v>360</v>
      </c>
      <c r="G43" s="299">
        <v>141</v>
      </c>
      <c r="H43" s="270">
        <v>145</v>
      </c>
      <c r="I43" s="270">
        <v>286</v>
      </c>
      <c r="J43" s="306">
        <v>119</v>
      </c>
    </row>
    <row r="44" spans="1:10" ht="15" customHeight="1" x14ac:dyDescent="0.15">
      <c r="A44" s="181"/>
      <c r="B44" s="273"/>
      <c r="C44" s="270"/>
      <c r="D44" s="270"/>
      <c r="E44" s="274"/>
      <c r="F44" s="203" t="s">
        <v>361</v>
      </c>
      <c r="G44" s="299">
        <v>49</v>
      </c>
      <c r="H44" s="270">
        <v>42</v>
      </c>
      <c r="I44" s="270">
        <v>91</v>
      </c>
      <c r="J44" s="306">
        <v>41</v>
      </c>
    </row>
    <row r="45" spans="1:10" ht="15" customHeight="1" x14ac:dyDescent="0.15">
      <c r="A45" s="181"/>
      <c r="B45" s="273"/>
      <c r="C45" s="270"/>
      <c r="D45" s="270"/>
      <c r="E45" s="274"/>
      <c r="F45" s="203" t="s">
        <v>362</v>
      </c>
      <c r="G45" s="299">
        <v>25</v>
      </c>
      <c r="H45" s="270">
        <v>22</v>
      </c>
      <c r="I45" s="270">
        <v>47</v>
      </c>
      <c r="J45" s="306">
        <v>26</v>
      </c>
    </row>
    <row r="46" spans="1:10" ht="15" customHeight="1" x14ac:dyDescent="0.15">
      <c r="A46" s="181"/>
      <c r="B46" s="273"/>
      <c r="C46" s="270"/>
      <c r="D46" s="270"/>
      <c r="E46" s="274"/>
      <c r="F46" s="203" t="s">
        <v>363</v>
      </c>
      <c r="G46" s="299">
        <v>125</v>
      </c>
      <c r="H46" s="270">
        <v>126</v>
      </c>
      <c r="I46" s="270">
        <v>251</v>
      </c>
      <c r="J46" s="306">
        <v>108</v>
      </c>
    </row>
    <row r="47" spans="1:10" ht="15" customHeight="1" x14ac:dyDescent="0.15">
      <c r="A47" s="181"/>
      <c r="B47" s="273"/>
      <c r="C47" s="270"/>
      <c r="D47" s="270"/>
      <c r="E47" s="274"/>
      <c r="F47" s="203" t="s">
        <v>364</v>
      </c>
      <c r="G47" s="299">
        <v>32</v>
      </c>
      <c r="H47" s="270">
        <v>39</v>
      </c>
      <c r="I47" s="270">
        <v>71</v>
      </c>
      <c r="J47" s="306">
        <v>28</v>
      </c>
    </row>
    <row r="48" spans="1:10" ht="15" customHeight="1" x14ac:dyDescent="0.15">
      <c r="A48" s="181"/>
      <c r="B48" s="273"/>
      <c r="C48" s="270"/>
      <c r="D48" s="270"/>
      <c r="E48" s="274"/>
      <c r="F48" s="203" t="s">
        <v>365</v>
      </c>
      <c r="G48" s="299">
        <v>84</v>
      </c>
      <c r="H48" s="270">
        <v>86</v>
      </c>
      <c r="I48" s="270">
        <v>170</v>
      </c>
      <c r="J48" s="306">
        <v>66</v>
      </c>
    </row>
    <row r="49" spans="1:11" ht="15" customHeight="1" x14ac:dyDescent="0.15">
      <c r="A49" s="191"/>
      <c r="B49" s="284"/>
      <c r="C49" s="285"/>
      <c r="D49" s="285"/>
      <c r="E49" s="286"/>
      <c r="F49" s="203" t="s">
        <v>215</v>
      </c>
      <c r="G49" s="301" t="s">
        <v>478</v>
      </c>
      <c r="H49" s="302" t="s">
        <v>478</v>
      </c>
      <c r="I49" s="302" t="s">
        <v>478</v>
      </c>
      <c r="J49" s="320" t="s">
        <v>478</v>
      </c>
    </row>
    <row r="50" spans="1:11" ht="15" customHeight="1" thickBot="1" x14ac:dyDescent="0.2">
      <c r="A50" s="182"/>
      <c r="B50" s="291"/>
      <c r="C50" s="292"/>
      <c r="D50" s="292"/>
      <c r="E50" s="293"/>
      <c r="F50" s="206"/>
      <c r="G50" s="291"/>
      <c r="H50" s="292"/>
      <c r="I50" s="292"/>
      <c r="J50" s="321"/>
    </row>
    <row r="51" spans="1:11" ht="15" customHeight="1" x14ac:dyDescent="0.15">
      <c r="A51" s="192"/>
      <c r="E51" s="193"/>
      <c r="F51" s="190"/>
    </row>
    <row r="52" spans="1:11" ht="15" customHeight="1" x14ac:dyDescent="0.15">
      <c r="A52" s="189"/>
      <c r="F52" s="190"/>
    </row>
    <row r="53" spans="1:11" s="195" customFormat="1" ht="22.5" customHeight="1" x14ac:dyDescent="0.15">
      <c r="A53" s="189"/>
      <c r="B53" s="189"/>
      <c r="C53" s="189"/>
      <c r="D53" s="189"/>
      <c r="E53" s="189"/>
      <c r="F53" s="190"/>
      <c r="G53" s="189"/>
      <c r="H53" s="189"/>
      <c r="I53" s="189"/>
      <c r="J53" s="190"/>
      <c r="K53" s="194"/>
    </row>
    <row r="54" spans="1:11" ht="15" customHeight="1" x14ac:dyDescent="0.15">
      <c r="A54" s="189"/>
      <c r="F54" s="190"/>
    </row>
    <row r="55" spans="1:11" ht="15" customHeight="1" x14ac:dyDescent="0.15">
      <c r="A55" s="189"/>
      <c r="F55" s="190"/>
    </row>
    <row r="56" spans="1:11" ht="15" customHeight="1" x14ac:dyDescent="0.15">
      <c r="A56" s="189"/>
      <c r="F56" s="190"/>
    </row>
    <row r="57" spans="1:11" ht="15" customHeight="1" x14ac:dyDescent="0.15">
      <c r="A57" s="189"/>
      <c r="F57" s="190"/>
    </row>
    <row r="58" spans="1:11" ht="15" customHeight="1" x14ac:dyDescent="0.15">
      <c r="A58" s="189"/>
      <c r="F58" s="190"/>
    </row>
    <row r="59" spans="1:11" ht="15" customHeight="1" x14ac:dyDescent="0.15">
      <c r="A59" s="189"/>
      <c r="F59" s="190"/>
    </row>
    <row r="60" spans="1:11" ht="15" customHeight="1" x14ac:dyDescent="0.15">
      <c r="A60" s="189"/>
      <c r="F60" s="190"/>
    </row>
    <row r="61" spans="1:11" ht="15" customHeight="1" x14ac:dyDescent="0.15">
      <c r="A61" s="189"/>
      <c r="F61" s="190"/>
    </row>
    <row r="62" spans="1:11" ht="15" customHeight="1" x14ac:dyDescent="0.15">
      <c r="A62" s="189"/>
      <c r="F62" s="190"/>
    </row>
    <row r="63" spans="1:11" ht="15" customHeight="1" x14ac:dyDescent="0.15">
      <c r="A63" s="189"/>
      <c r="F63" s="190"/>
    </row>
    <row r="64" spans="1:11" ht="15" customHeight="1" x14ac:dyDescent="0.15">
      <c r="A64" s="189"/>
    </row>
    <row r="65" spans="1:1" ht="15" customHeight="1" x14ac:dyDescent="0.15">
      <c r="A65" s="189"/>
    </row>
    <row r="66" spans="1:1" ht="15" customHeight="1" x14ac:dyDescent="0.15">
      <c r="A66" s="189"/>
    </row>
    <row r="67" spans="1:1" ht="15" customHeight="1" x14ac:dyDescent="0.15">
      <c r="A67" s="189"/>
    </row>
    <row r="68" spans="1:1" ht="15" customHeight="1" x14ac:dyDescent="0.15">
      <c r="A68" s="189"/>
    </row>
    <row r="69" spans="1:1" ht="15" customHeight="1" x14ac:dyDescent="0.15">
      <c r="A69" s="189"/>
    </row>
    <row r="70" spans="1:1" ht="15" customHeight="1" x14ac:dyDescent="0.15">
      <c r="A70" s="189"/>
    </row>
    <row r="71" spans="1:1" ht="15" customHeight="1" x14ac:dyDescent="0.15">
      <c r="A71" s="189"/>
    </row>
    <row r="72" spans="1:1" ht="15" customHeight="1" x14ac:dyDescent="0.15">
      <c r="A72" s="189"/>
    </row>
    <row r="73" spans="1:1" ht="15" customHeight="1" x14ac:dyDescent="0.15">
      <c r="A73" s="189"/>
    </row>
    <row r="74" spans="1:1" ht="15" customHeight="1" x14ac:dyDescent="0.15">
      <c r="A74" s="189"/>
    </row>
    <row r="75" spans="1:1" ht="15" customHeight="1" x14ac:dyDescent="0.15">
      <c r="A75" s="189"/>
    </row>
    <row r="76" spans="1:1" ht="15" customHeight="1" x14ac:dyDescent="0.15">
      <c r="A76" s="189"/>
    </row>
    <row r="77" spans="1:1" ht="15" customHeight="1" x14ac:dyDescent="0.15">
      <c r="A77" s="189"/>
    </row>
    <row r="78" spans="1:1" ht="15" customHeight="1" x14ac:dyDescent="0.15">
      <c r="A78" s="189"/>
    </row>
    <row r="79" spans="1:1" ht="15" customHeight="1" x14ac:dyDescent="0.15">
      <c r="A79" s="189"/>
    </row>
    <row r="80" spans="1:1" ht="15" customHeight="1" x14ac:dyDescent="0.15">
      <c r="A80" s="189"/>
    </row>
    <row r="81" spans="1:1" ht="15" customHeight="1" x14ac:dyDescent="0.15">
      <c r="A81" s="189"/>
    </row>
    <row r="82" spans="1:1" ht="15" customHeight="1" x14ac:dyDescent="0.15">
      <c r="A82" s="189"/>
    </row>
    <row r="83" spans="1:1" ht="15" customHeight="1" x14ac:dyDescent="0.15">
      <c r="A83" s="189"/>
    </row>
    <row r="84" spans="1:1" ht="15" customHeight="1" x14ac:dyDescent="0.15">
      <c r="A84" s="189"/>
    </row>
    <row r="85" spans="1:1" ht="15" customHeight="1" x14ac:dyDescent="0.15">
      <c r="A85" s="189"/>
    </row>
    <row r="86" spans="1:1" ht="15" customHeight="1" x14ac:dyDescent="0.15">
      <c r="A86" s="189"/>
    </row>
    <row r="87" spans="1:1" ht="15" customHeight="1" x14ac:dyDescent="0.15">
      <c r="A87" s="189"/>
    </row>
    <row r="88" spans="1:1" ht="15" customHeight="1" x14ac:dyDescent="0.15">
      <c r="A88" s="189"/>
    </row>
    <row r="89" spans="1:1" ht="15" customHeight="1" x14ac:dyDescent="0.15">
      <c r="A89" s="189"/>
    </row>
    <row r="90" spans="1:1" ht="15" customHeight="1" x14ac:dyDescent="0.15">
      <c r="A90" s="189"/>
    </row>
    <row r="91" spans="1:1" ht="15" customHeight="1" x14ac:dyDescent="0.15">
      <c r="A91" s="189"/>
    </row>
    <row r="92" spans="1:1" ht="15" customHeight="1" x14ac:dyDescent="0.15">
      <c r="A92" s="189"/>
    </row>
    <row r="93" spans="1:1" ht="15" customHeight="1" x14ac:dyDescent="0.15">
      <c r="A93" s="189"/>
    </row>
    <row r="94" spans="1:1" ht="15" customHeight="1" x14ac:dyDescent="0.15">
      <c r="A94" s="189"/>
    </row>
    <row r="95" spans="1:1" ht="15" customHeight="1" x14ac:dyDescent="0.15">
      <c r="A95" s="189"/>
    </row>
    <row r="96" spans="1:1" ht="15" customHeight="1" x14ac:dyDescent="0.15">
      <c r="A96" s="189"/>
    </row>
    <row r="97" spans="1:1" ht="15" customHeight="1" x14ac:dyDescent="0.15">
      <c r="A97" s="189"/>
    </row>
    <row r="98" spans="1:1" ht="15" customHeight="1" x14ac:dyDescent="0.15">
      <c r="A98" s="189"/>
    </row>
    <row r="99" spans="1:1" ht="15" customHeight="1" x14ac:dyDescent="0.15">
      <c r="A99" s="189"/>
    </row>
    <row r="100" spans="1:1" ht="15" customHeight="1" x14ac:dyDescent="0.15">
      <c r="A100" s="189"/>
    </row>
    <row r="101" spans="1:1" ht="15" customHeight="1" x14ac:dyDescent="0.15">
      <c r="A101" s="189"/>
    </row>
    <row r="102" spans="1:1" ht="15" customHeight="1" x14ac:dyDescent="0.15">
      <c r="A102" s="189"/>
    </row>
    <row r="103" spans="1:1" ht="15" customHeight="1" x14ac:dyDescent="0.15">
      <c r="A103" s="189"/>
    </row>
    <row r="104" spans="1:1" ht="15" customHeight="1" x14ac:dyDescent="0.15">
      <c r="A104" s="189"/>
    </row>
    <row r="105" spans="1:1" ht="15" customHeight="1" x14ac:dyDescent="0.15">
      <c r="A105" s="189"/>
    </row>
    <row r="106" spans="1:1" ht="15" customHeight="1" x14ac:dyDescent="0.15">
      <c r="A106" s="189"/>
    </row>
    <row r="107" spans="1:1" ht="15" customHeight="1" x14ac:dyDescent="0.15">
      <c r="A107" s="189"/>
    </row>
    <row r="108" spans="1:1" ht="15" customHeight="1" x14ac:dyDescent="0.15">
      <c r="A108" s="189"/>
    </row>
    <row r="109" spans="1:1" ht="15" customHeight="1" x14ac:dyDescent="0.15">
      <c r="A109" s="189"/>
    </row>
    <row r="110" spans="1:1" ht="15" customHeight="1" x14ac:dyDescent="0.15">
      <c r="A110" s="189"/>
    </row>
    <row r="111" spans="1:1" ht="15" customHeight="1" x14ac:dyDescent="0.15">
      <c r="A111" s="189"/>
    </row>
    <row r="112" spans="1:1" ht="15" customHeight="1" x14ac:dyDescent="0.15">
      <c r="A112" s="189"/>
    </row>
    <row r="113" spans="1:1" ht="15" customHeight="1" x14ac:dyDescent="0.15">
      <c r="A113" s="189"/>
    </row>
    <row r="114" spans="1:1" ht="15" customHeight="1" x14ac:dyDescent="0.15">
      <c r="A114" s="189"/>
    </row>
    <row r="115" spans="1:1" ht="15" customHeight="1" x14ac:dyDescent="0.15">
      <c r="A115" s="189"/>
    </row>
    <row r="116" spans="1:1" ht="15" customHeight="1" x14ac:dyDescent="0.15">
      <c r="A116" s="189"/>
    </row>
    <row r="117" spans="1:1" ht="15" customHeight="1" x14ac:dyDescent="0.15">
      <c r="A117" s="189"/>
    </row>
    <row r="118" spans="1:1" ht="15" customHeight="1" x14ac:dyDescent="0.15">
      <c r="A118" s="189"/>
    </row>
    <row r="119" spans="1:1" ht="15" customHeight="1" x14ac:dyDescent="0.15">
      <c r="A119" s="189"/>
    </row>
    <row r="120" spans="1:1" ht="15" customHeight="1" x14ac:dyDescent="0.15">
      <c r="A120" s="189"/>
    </row>
    <row r="121" spans="1:1" ht="15" customHeight="1" x14ac:dyDescent="0.15">
      <c r="A121" s="189"/>
    </row>
    <row r="122" spans="1:1" ht="15" customHeight="1" x14ac:dyDescent="0.15">
      <c r="A122" s="189"/>
    </row>
    <row r="123" spans="1:1" ht="15" customHeight="1" x14ac:dyDescent="0.15">
      <c r="A123" s="189"/>
    </row>
    <row r="124" spans="1:1" ht="15" customHeight="1" x14ac:dyDescent="0.15">
      <c r="A124" s="189"/>
    </row>
    <row r="125" spans="1:1" ht="15" customHeight="1" x14ac:dyDescent="0.15">
      <c r="A125" s="189"/>
    </row>
    <row r="126" spans="1:1" ht="15" customHeight="1" x14ac:dyDescent="0.15">
      <c r="A126" s="189"/>
    </row>
    <row r="127" spans="1:1" ht="15" customHeight="1" x14ac:dyDescent="0.15">
      <c r="A127" s="189"/>
    </row>
    <row r="128" spans="1:1" ht="15" customHeight="1" x14ac:dyDescent="0.15">
      <c r="A128" s="189"/>
    </row>
    <row r="129" spans="1:1" ht="15" customHeight="1" x14ac:dyDescent="0.15">
      <c r="A129" s="189"/>
    </row>
    <row r="130" spans="1:1" ht="15" customHeight="1" x14ac:dyDescent="0.15">
      <c r="A130" s="189"/>
    </row>
    <row r="131" spans="1:1" ht="15" customHeight="1" x14ac:dyDescent="0.15">
      <c r="A131" s="189"/>
    </row>
    <row r="132" spans="1:1" ht="15" customHeight="1" x14ac:dyDescent="0.15">
      <c r="A132" s="189"/>
    </row>
    <row r="133" spans="1:1" ht="15" customHeight="1" x14ac:dyDescent="0.15">
      <c r="A133" s="189"/>
    </row>
    <row r="134" spans="1:1" ht="15" customHeight="1" x14ac:dyDescent="0.15">
      <c r="A134" s="189"/>
    </row>
    <row r="135" spans="1:1" ht="15" customHeight="1" x14ac:dyDescent="0.15">
      <c r="A135" s="189"/>
    </row>
    <row r="136" spans="1:1" ht="15" customHeight="1" x14ac:dyDescent="0.15">
      <c r="A136" s="189"/>
    </row>
    <row r="137" spans="1:1" ht="15" customHeight="1" x14ac:dyDescent="0.15">
      <c r="A137" s="189"/>
    </row>
    <row r="138" spans="1:1" ht="15" customHeight="1" x14ac:dyDescent="0.15">
      <c r="A138" s="189"/>
    </row>
    <row r="139" spans="1:1" ht="15" customHeight="1" x14ac:dyDescent="0.15">
      <c r="A139" s="189"/>
    </row>
    <row r="140" spans="1:1" ht="15" customHeight="1" x14ac:dyDescent="0.15">
      <c r="A140" s="189"/>
    </row>
    <row r="141" spans="1:1" ht="15" customHeight="1" x14ac:dyDescent="0.15">
      <c r="A141" s="189"/>
    </row>
    <row r="142" spans="1:1" ht="15" customHeight="1" x14ac:dyDescent="0.15">
      <c r="A142" s="189"/>
    </row>
    <row r="143" spans="1:1" ht="15" customHeight="1" x14ac:dyDescent="0.15">
      <c r="A143" s="189"/>
    </row>
    <row r="144" spans="1:1" ht="15" customHeight="1" x14ac:dyDescent="0.15">
      <c r="A144" s="189"/>
    </row>
    <row r="145" spans="1:1" ht="15" customHeight="1" x14ac:dyDescent="0.15">
      <c r="A145" s="189"/>
    </row>
    <row r="146" spans="1:1" ht="15" customHeight="1" x14ac:dyDescent="0.15">
      <c r="A146" s="189"/>
    </row>
    <row r="147" spans="1:1" ht="15" customHeight="1" x14ac:dyDescent="0.15">
      <c r="A147" s="189"/>
    </row>
    <row r="148" spans="1:1" ht="15" customHeight="1" x14ac:dyDescent="0.15">
      <c r="A148" s="189"/>
    </row>
    <row r="149" spans="1:1" ht="15" customHeight="1" x14ac:dyDescent="0.15">
      <c r="A149" s="189"/>
    </row>
    <row r="150" spans="1:1" ht="15" customHeight="1" x14ac:dyDescent="0.15">
      <c r="A150" s="189"/>
    </row>
    <row r="151" spans="1:1" ht="15" customHeight="1" x14ac:dyDescent="0.15">
      <c r="A151" s="189"/>
    </row>
    <row r="152" spans="1:1" ht="15" customHeight="1" x14ac:dyDescent="0.15">
      <c r="A152" s="189"/>
    </row>
    <row r="153" spans="1:1" ht="15" customHeight="1" x14ac:dyDescent="0.15">
      <c r="A153" s="189"/>
    </row>
    <row r="154" spans="1:1" ht="15" customHeight="1" x14ac:dyDescent="0.15">
      <c r="A154" s="189"/>
    </row>
    <row r="155" spans="1:1" ht="15" customHeight="1" x14ac:dyDescent="0.15">
      <c r="A155" s="189"/>
    </row>
    <row r="156" spans="1:1" ht="15" customHeight="1" x14ac:dyDescent="0.15">
      <c r="A156" s="189"/>
    </row>
    <row r="157" spans="1:1" ht="15" customHeight="1" x14ac:dyDescent="0.15">
      <c r="A157" s="189"/>
    </row>
    <row r="158" spans="1:1" ht="15" customHeight="1" x14ac:dyDescent="0.15">
      <c r="A158" s="189"/>
    </row>
    <row r="159" spans="1:1" ht="15" customHeight="1" x14ac:dyDescent="0.15">
      <c r="A159" s="189"/>
    </row>
    <row r="160" spans="1:1" ht="15" customHeight="1" x14ac:dyDescent="0.15">
      <c r="A160" s="189"/>
    </row>
    <row r="161" spans="1:1" ht="15" customHeight="1" x14ac:dyDescent="0.15">
      <c r="A161" s="189"/>
    </row>
    <row r="162" spans="1:1" ht="15" customHeight="1" x14ac:dyDescent="0.15">
      <c r="A162" s="189"/>
    </row>
    <row r="163" spans="1:1" ht="15" customHeight="1" x14ac:dyDescent="0.15">
      <c r="A163" s="189"/>
    </row>
    <row r="164" spans="1:1" ht="15" customHeight="1" x14ac:dyDescent="0.15">
      <c r="A164" s="189"/>
    </row>
    <row r="165" spans="1:1" ht="15" customHeight="1" x14ac:dyDescent="0.15">
      <c r="A165" s="189"/>
    </row>
    <row r="166" spans="1:1" ht="15" customHeight="1" x14ac:dyDescent="0.15">
      <c r="A166" s="189"/>
    </row>
    <row r="167" spans="1:1" ht="15" customHeight="1" x14ac:dyDescent="0.15">
      <c r="A167" s="189"/>
    </row>
    <row r="168" spans="1:1" ht="15" customHeight="1" x14ac:dyDescent="0.15">
      <c r="A168" s="189"/>
    </row>
    <row r="169" spans="1:1" ht="15" customHeight="1" x14ac:dyDescent="0.15">
      <c r="A169" s="189"/>
    </row>
    <row r="170" spans="1:1" ht="15" customHeight="1" x14ac:dyDescent="0.15">
      <c r="A170" s="189"/>
    </row>
    <row r="171" spans="1:1" ht="15" customHeight="1" x14ac:dyDescent="0.15">
      <c r="A171" s="189"/>
    </row>
    <row r="172" spans="1:1" ht="15" customHeight="1" x14ac:dyDescent="0.15">
      <c r="A172" s="189"/>
    </row>
    <row r="173" spans="1:1" ht="15" customHeight="1" x14ac:dyDescent="0.15">
      <c r="A173" s="189"/>
    </row>
    <row r="174" spans="1:1" ht="15" customHeight="1" x14ac:dyDescent="0.15">
      <c r="A174" s="189"/>
    </row>
    <row r="175" spans="1:1" ht="15" customHeight="1" x14ac:dyDescent="0.15">
      <c r="A175" s="189"/>
    </row>
    <row r="176" spans="1:1" ht="15" customHeight="1" x14ac:dyDescent="0.15">
      <c r="A176" s="189"/>
    </row>
    <row r="177" spans="1:1" ht="15" customHeight="1" x14ac:dyDescent="0.15">
      <c r="A177" s="189"/>
    </row>
    <row r="178" spans="1:1" ht="15" customHeight="1" x14ac:dyDescent="0.15">
      <c r="A178" s="189"/>
    </row>
    <row r="179" spans="1:1" ht="15" customHeight="1" x14ac:dyDescent="0.15">
      <c r="A179" s="189"/>
    </row>
    <row r="180" spans="1:1" ht="15" customHeight="1" x14ac:dyDescent="0.15">
      <c r="A180" s="189"/>
    </row>
    <row r="181" spans="1:1" ht="15" customHeight="1" x14ac:dyDescent="0.15">
      <c r="A181" s="189"/>
    </row>
    <row r="182" spans="1:1" ht="15" customHeight="1" x14ac:dyDescent="0.15">
      <c r="A182" s="189"/>
    </row>
    <row r="183" spans="1:1" ht="15" customHeight="1" x14ac:dyDescent="0.15">
      <c r="A183" s="189"/>
    </row>
    <row r="184" spans="1:1" ht="15" customHeight="1" x14ac:dyDescent="0.15">
      <c r="A184" s="189"/>
    </row>
    <row r="185" spans="1:1" ht="15" customHeight="1" x14ac:dyDescent="0.15">
      <c r="A185" s="189"/>
    </row>
    <row r="186" spans="1:1" ht="15" customHeight="1" x14ac:dyDescent="0.15">
      <c r="A186" s="189"/>
    </row>
    <row r="187" spans="1:1" ht="15" customHeight="1" x14ac:dyDescent="0.15">
      <c r="A187" s="189"/>
    </row>
    <row r="188" spans="1:1" ht="15" customHeight="1" x14ac:dyDescent="0.15">
      <c r="A188" s="189"/>
    </row>
    <row r="189" spans="1:1" ht="15" customHeight="1" x14ac:dyDescent="0.15">
      <c r="A189" s="189"/>
    </row>
    <row r="190" spans="1:1" ht="15" customHeight="1" x14ac:dyDescent="0.15">
      <c r="A190" s="189"/>
    </row>
    <row r="191" spans="1:1" ht="15" customHeight="1" x14ac:dyDescent="0.15">
      <c r="A191" s="189"/>
    </row>
    <row r="192" spans="1:1" ht="15" customHeight="1" x14ac:dyDescent="0.15">
      <c r="A192" s="189"/>
    </row>
    <row r="193" spans="1:1" ht="15" customHeight="1" x14ac:dyDescent="0.15">
      <c r="A193" s="189"/>
    </row>
    <row r="194" spans="1:1" ht="15" customHeight="1" x14ac:dyDescent="0.15">
      <c r="A194" s="189"/>
    </row>
    <row r="195" spans="1:1" ht="15" customHeight="1" x14ac:dyDescent="0.15">
      <c r="A195" s="189"/>
    </row>
    <row r="196" spans="1:1" ht="15" customHeight="1" x14ac:dyDescent="0.15">
      <c r="A196" s="189"/>
    </row>
    <row r="197" spans="1:1" ht="15" customHeight="1" x14ac:dyDescent="0.15">
      <c r="A197" s="189"/>
    </row>
    <row r="198" spans="1:1" ht="15" customHeight="1" x14ac:dyDescent="0.15">
      <c r="A198" s="189"/>
    </row>
    <row r="199" spans="1:1" ht="15" customHeight="1" x14ac:dyDescent="0.15">
      <c r="A199" s="189"/>
    </row>
  </sheetData>
  <phoneticPr fontId="2"/>
  <conditionalFormatting sqref="D5:D24">
    <cfRule type="cellIs" dxfId="21" priority="17" stopIfTrue="1" operator="notEqual">
      <formula>B5+C5</formula>
    </cfRule>
  </conditionalFormatting>
  <conditionalFormatting sqref="D25:D37">
    <cfRule type="cellIs" dxfId="20" priority="16" stopIfTrue="1" operator="notEqual">
      <formula>B25+C25</formula>
    </cfRule>
  </conditionalFormatting>
  <conditionalFormatting sqref="D40:D43">
    <cfRule type="cellIs" dxfId="19" priority="15" stopIfTrue="1" operator="notEqual">
      <formula>B40+C40</formula>
    </cfRule>
  </conditionalFormatting>
  <conditionalFormatting sqref="B39:E39">
    <cfRule type="cellIs" dxfId="18" priority="13" stopIfTrue="1" operator="notEqual">
      <formula>SUM(B40:B45)</formula>
    </cfRule>
  </conditionalFormatting>
  <conditionalFormatting sqref="I5:I8 I10:I13">
    <cfRule type="cellIs" dxfId="17" priority="12" stopIfTrue="1" operator="notEqual">
      <formula>G5+H5</formula>
    </cfRule>
  </conditionalFormatting>
  <conditionalFormatting sqref="I23:I27">
    <cfRule type="cellIs" dxfId="16" priority="10" stopIfTrue="1" operator="notEqual">
      <formula>G23+H23</formula>
    </cfRule>
  </conditionalFormatting>
  <conditionalFormatting sqref="I38:I40">
    <cfRule type="cellIs" dxfId="15" priority="8" stopIfTrue="1" operator="notEqual">
      <formula>G38+H38</formula>
    </cfRule>
  </conditionalFormatting>
  <conditionalFormatting sqref="I17:I19">
    <cfRule type="cellIs" dxfId="14" priority="11" stopIfTrue="1" operator="notEqual">
      <formula>G17+H17</formula>
    </cfRule>
  </conditionalFormatting>
  <conditionalFormatting sqref="I30:I35">
    <cfRule type="cellIs" dxfId="13" priority="9" stopIfTrue="1" operator="notEqual">
      <formula>G30+H30</formula>
    </cfRule>
  </conditionalFormatting>
  <conditionalFormatting sqref="I44:I48">
    <cfRule type="cellIs" dxfId="12" priority="7" stopIfTrue="1" operator="notEqual">
      <formula>G44+H44</formula>
    </cfRule>
  </conditionalFormatting>
  <conditionalFormatting sqref="G22:J22">
    <cfRule type="cellIs" dxfId="11" priority="4" stopIfTrue="1" operator="notEqual">
      <formula>SUM(G23:G28)</formula>
    </cfRule>
  </conditionalFormatting>
  <conditionalFormatting sqref="G29:J29">
    <cfRule type="cellIs" dxfId="10" priority="3" stopIfTrue="1" operator="notEqual">
      <formula>SUM(G30:G35)</formula>
    </cfRule>
  </conditionalFormatting>
  <conditionalFormatting sqref="G42:J42">
    <cfRule type="cellIs" dxfId="9" priority="1" stopIfTrue="1" operator="notEqual">
      <formula>SUM(G43:G48)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8"/>
  <sheetViews>
    <sheetView view="pageBreakPreview" zoomScaleNormal="85" zoomScaleSheetLayoutView="100" workbookViewId="0">
      <selection activeCell="B41" sqref="B41"/>
    </sheetView>
  </sheetViews>
  <sheetFormatPr defaultRowHeight="15" customHeight="1" x14ac:dyDescent="0.15"/>
  <cols>
    <col min="1" max="1" width="9.625" style="183" customWidth="1"/>
    <col min="2" max="5" width="7.75" style="189" customWidth="1"/>
    <col min="6" max="6" width="11.75" style="189" customWidth="1"/>
    <col min="7" max="9" width="7.75" style="189" customWidth="1"/>
    <col min="10" max="10" width="7.75" style="190" customWidth="1"/>
    <col min="11" max="11" width="11.875" style="190" customWidth="1"/>
    <col min="12" max="15" width="7.75" style="189" customWidth="1"/>
    <col min="16" max="16" width="11.875" style="189" customWidth="1"/>
    <col min="17" max="20" width="7.75" style="189" customWidth="1"/>
    <col min="21" max="256" width="8.875" style="189"/>
    <col min="257" max="257" width="9.625" style="189" customWidth="1"/>
    <col min="258" max="261" width="7.75" style="189" customWidth="1"/>
    <col min="262" max="262" width="11.75" style="189" customWidth="1"/>
    <col min="263" max="266" width="7.75" style="189" customWidth="1"/>
    <col min="267" max="267" width="11.875" style="189" customWidth="1"/>
    <col min="268" max="271" width="7.75" style="189" customWidth="1"/>
    <col min="272" max="272" width="11.875" style="189" customWidth="1"/>
    <col min="273" max="276" width="7.75" style="189" customWidth="1"/>
    <col min="277" max="512" width="8.875" style="189"/>
    <col min="513" max="513" width="9.625" style="189" customWidth="1"/>
    <col min="514" max="517" width="7.75" style="189" customWidth="1"/>
    <col min="518" max="518" width="11.75" style="189" customWidth="1"/>
    <col min="519" max="522" width="7.75" style="189" customWidth="1"/>
    <col min="523" max="523" width="11.875" style="189" customWidth="1"/>
    <col min="524" max="527" width="7.75" style="189" customWidth="1"/>
    <col min="528" max="528" width="11.875" style="189" customWidth="1"/>
    <col min="529" max="532" width="7.75" style="189" customWidth="1"/>
    <col min="533" max="768" width="8.875" style="189"/>
    <col min="769" max="769" width="9.625" style="189" customWidth="1"/>
    <col min="770" max="773" width="7.75" style="189" customWidth="1"/>
    <col min="774" max="774" width="11.75" style="189" customWidth="1"/>
    <col min="775" max="778" width="7.75" style="189" customWidth="1"/>
    <col min="779" max="779" width="11.875" style="189" customWidth="1"/>
    <col min="780" max="783" width="7.75" style="189" customWidth="1"/>
    <col min="784" max="784" width="11.875" style="189" customWidth="1"/>
    <col min="785" max="788" width="7.75" style="189" customWidth="1"/>
    <col min="789" max="1024" width="8.875" style="189"/>
    <col min="1025" max="1025" width="9.625" style="189" customWidth="1"/>
    <col min="1026" max="1029" width="7.75" style="189" customWidth="1"/>
    <col min="1030" max="1030" width="11.75" style="189" customWidth="1"/>
    <col min="1031" max="1034" width="7.75" style="189" customWidth="1"/>
    <col min="1035" max="1035" width="11.875" style="189" customWidth="1"/>
    <col min="1036" max="1039" width="7.75" style="189" customWidth="1"/>
    <col min="1040" max="1040" width="11.875" style="189" customWidth="1"/>
    <col min="1041" max="1044" width="7.75" style="189" customWidth="1"/>
    <col min="1045" max="1280" width="8.875" style="189"/>
    <col min="1281" max="1281" width="9.625" style="189" customWidth="1"/>
    <col min="1282" max="1285" width="7.75" style="189" customWidth="1"/>
    <col min="1286" max="1286" width="11.75" style="189" customWidth="1"/>
    <col min="1287" max="1290" width="7.75" style="189" customWidth="1"/>
    <col min="1291" max="1291" width="11.875" style="189" customWidth="1"/>
    <col min="1292" max="1295" width="7.75" style="189" customWidth="1"/>
    <col min="1296" max="1296" width="11.875" style="189" customWidth="1"/>
    <col min="1297" max="1300" width="7.75" style="189" customWidth="1"/>
    <col min="1301" max="1536" width="8.875" style="189"/>
    <col min="1537" max="1537" width="9.625" style="189" customWidth="1"/>
    <col min="1538" max="1541" width="7.75" style="189" customWidth="1"/>
    <col min="1542" max="1542" width="11.75" style="189" customWidth="1"/>
    <col min="1543" max="1546" width="7.75" style="189" customWidth="1"/>
    <col min="1547" max="1547" width="11.875" style="189" customWidth="1"/>
    <col min="1548" max="1551" width="7.75" style="189" customWidth="1"/>
    <col min="1552" max="1552" width="11.875" style="189" customWidth="1"/>
    <col min="1553" max="1556" width="7.75" style="189" customWidth="1"/>
    <col min="1557" max="1792" width="8.875" style="189"/>
    <col min="1793" max="1793" width="9.625" style="189" customWidth="1"/>
    <col min="1794" max="1797" width="7.75" style="189" customWidth="1"/>
    <col min="1798" max="1798" width="11.75" style="189" customWidth="1"/>
    <col min="1799" max="1802" width="7.75" style="189" customWidth="1"/>
    <col min="1803" max="1803" width="11.875" style="189" customWidth="1"/>
    <col min="1804" max="1807" width="7.75" style="189" customWidth="1"/>
    <col min="1808" max="1808" width="11.875" style="189" customWidth="1"/>
    <col min="1809" max="1812" width="7.75" style="189" customWidth="1"/>
    <col min="1813" max="2048" width="8.875" style="189"/>
    <col min="2049" max="2049" width="9.625" style="189" customWidth="1"/>
    <col min="2050" max="2053" width="7.75" style="189" customWidth="1"/>
    <col min="2054" max="2054" width="11.75" style="189" customWidth="1"/>
    <col min="2055" max="2058" width="7.75" style="189" customWidth="1"/>
    <col min="2059" max="2059" width="11.875" style="189" customWidth="1"/>
    <col min="2060" max="2063" width="7.75" style="189" customWidth="1"/>
    <col min="2064" max="2064" width="11.875" style="189" customWidth="1"/>
    <col min="2065" max="2068" width="7.75" style="189" customWidth="1"/>
    <col min="2069" max="2304" width="8.875" style="189"/>
    <col min="2305" max="2305" width="9.625" style="189" customWidth="1"/>
    <col min="2306" max="2309" width="7.75" style="189" customWidth="1"/>
    <col min="2310" max="2310" width="11.75" style="189" customWidth="1"/>
    <col min="2311" max="2314" width="7.75" style="189" customWidth="1"/>
    <col min="2315" max="2315" width="11.875" style="189" customWidth="1"/>
    <col min="2316" max="2319" width="7.75" style="189" customWidth="1"/>
    <col min="2320" max="2320" width="11.875" style="189" customWidth="1"/>
    <col min="2321" max="2324" width="7.75" style="189" customWidth="1"/>
    <col min="2325" max="2560" width="8.875" style="189"/>
    <col min="2561" max="2561" width="9.625" style="189" customWidth="1"/>
    <col min="2562" max="2565" width="7.75" style="189" customWidth="1"/>
    <col min="2566" max="2566" width="11.75" style="189" customWidth="1"/>
    <col min="2567" max="2570" width="7.75" style="189" customWidth="1"/>
    <col min="2571" max="2571" width="11.875" style="189" customWidth="1"/>
    <col min="2572" max="2575" width="7.75" style="189" customWidth="1"/>
    <col min="2576" max="2576" width="11.875" style="189" customWidth="1"/>
    <col min="2577" max="2580" width="7.75" style="189" customWidth="1"/>
    <col min="2581" max="2816" width="8.875" style="189"/>
    <col min="2817" max="2817" width="9.625" style="189" customWidth="1"/>
    <col min="2818" max="2821" width="7.75" style="189" customWidth="1"/>
    <col min="2822" max="2822" width="11.75" style="189" customWidth="1"/>
    <col min="2823" max="2826" width="7.75" style="189" customWidth="1"/>
    <col min="2827" max="2827" width="11.875" style="189" customWidth="1"/>
    <col min="2828" max="2831" width="7.75" style="189" customWidth="1"/>
    <col min="2832" max="2832" width="11.875" style="189" customWidth="1"/>
    <col min="2833" max="2836" width="7.75" style="189" customWidth="1"/>
    <col min="2837" max="3072" width="8.875" style="189"/>
    <col min="3073" max="3073" width="9.625" style="189" customWidth="1"/>
    <col min="3074" max="3077" width="7.75" style="189" customWidth="1"/>
    <col min="3078" max="3078" width="11.75" style="189" customWidth="1"/>
    <col min="3079" max="3082" width="7.75" style="189" customWidth="1"/>
    <col min="3083" max="3083" width="11.875" style="189" customWidth="1"/>
    <col min="3084" max="3087" width="7.75" style="189" customWidth="1"/>
    <col min="3088" max="3088" width="11.875" style="189" customWidth="1"/>
    <col min="3089" max="3092" width="7.75" style="189" customWidth="1"/>
    <col min="3093" max="3328" width="8.875" style="189"/>
    <col min="3329" max="3329" width="9.625" style="189" customWidth="1"/>
    <col min="3330" max="3333" width="7.75" style="189" customWidth="1"/>
    <col min="3334" max="3334" width="11.75" style="189" customWidth="1"/>
    <col min="3335" max="3338" width="7.75" style="189" customWidth="1"/>
    <col min="3339" max="3339" width="11.875" style="189" customWidth="1"/>
    <col min="3340" max="3343" width="7.75" style="189" customWidth="1"/>
    <col min="3344" max="3344" width="11.875" style="189" customWidth="1"/>
    <col min="3345" max="3348" width="7.75" style="189" customWidth="1"/>
    <col min="3349" max="3584" width="8.875" style="189"/>
    <col min="3585" max="3585" width="9.625" style="189" customWidth="1"/>
    <col min="3586" max="3589" width="7.75" style="189" customWidth="1"/>
    <col min="3590" max="3590" width="11.75" style="189" customWidth="1"/>
    <col min="3591" max="3594" width="7.75" style="189" customWidth="1"/>
    <col min="3595" max="3595" width="11.875" style="189" customWidth="1"/>
    <col min="3596" max="3599" width="7.75" style="189" customWidth="1"/>
    <col min="3600" max="3600" width="11.875" style="189" customWidth="1"/>
    <col min="3601" max="3604" width="7.75" style="189" customWidth="1"/>
    <col min="3605" max="3840" width="8.875" style="189"/>
    <col min="3841" max="3841" width="9.625" style="189" customWidth="1"/>
    <col min="3842" max="3845" width="7.75" style="189" customWidth="1"/>
    <col min="3846" max="3846" width="11.75" style="189" customWidth="1"/>
    <col min="3847" max="3850" width="7.75" style="189" customWidth="1"/>
    <col min="3851" max="3851" width="11.875" style="189" customWidth="1"/>
    <col min="3852" max="3855" width="7.75" style="189" customWidth="1"/>
    <col min="3856" max="3856" width="11.875" style="189" customWidth="1"/>
    <col min="3857" max="3860" width="7.75" style="189" customWidth="1"/>
    <col min="3861" max="4096" width="8.875" style="189"/>
    <col min="4097" max="4097" width="9.625" style="189" customWidth="1"/>
    <col min="4098" max="4101" width="7.75" style="189" customWidth="1"/>
    <col min="4102" max="4102" width="11.75" style="189" customWidth="1"/>
    <col min="4103" max="4106" width="7.75" style="189" customWidth="1"/>
    <col min="4107" max="4107" width="11.875" style="189" customWidth="1"/>
    <col min="4108" max="4111" width="7.75" style="189" customWidth="1"/>
    <col min="4112" max="4112" width="11.875" style="189" customWidth="1"/>
    <col min="4113" max="4116" width="7.75" style="189" customWidth="1"/>
    <col min="4117" max="4352" width="8.875" style="189"/>
    <col min="4353" max="4353" width="9.625" style="189" customWidth="1"/>
    <col min="4354" max="4357" width="7.75" style="189" customWidth="1"/>
    <col min="4358" max="4358" width="11.75" style="189" customWidth="1"/>
    <col min="4359" max="4362" width="7.75" style="189" customWidth="1"/>
    <col min="4363" max="4363" width="11.875" style="189" customWidth="1"/>
    <col min="4364" max="4367" width="7.75" style="189" customWidth="1"/>
    <col min="4368" max="4368" width="11.875" style="189" customWidth="1"/>
    <col min="4369" max="4372" width="7.75" style="189" customWidth="1"/>
    <col min="4373" max="4608" width="8.875" style="189"/>
    <col min="4609" max="4609" width="9.625" style="189" customWidth="1"/>
    <col min="4610" max="4613" width="7.75" style="189" customWidth="1"/>
    <col min="4614" max="4614" width="11.75" style="189" customWidth="1"/>
    <col min="4615" max="4618" width="7.75" style="189" customWidth="1"/>
    <col min="4619" max="4619" width="11.875" style="189" customWidth="1"/>
    <col min="4620" max="4623" width="7.75" style="189" customWidth="1"/>
    <col min="4624" max="4624" width="11.875" style="189" customWidth="1"/>
    <col min="4625" max="4628" width="7.75" style="189" customWidth="1"/>
    <col min="4629" max="4864" width="8.875" style="189"/>
    <col min="4865" max="4865" width="9.625" style="189" customWidth="1"/>
    <col min="4866" max="4869" width="7.75" style="189" customWidth="1"/>
    <col min="4870" max="4870" width="11.75" style="189" customWidth="1"/>
    <col min="4871" max="4874" width="7.75" style="189" customWidth="1"/>
    <col min="4875" max="4875" width="11.875" style="189" customWidth="1"/>
    <col min="4876" max="4879" width="7.75" style="189" customWidth="1"/>
    <col min="4880" max="4880" width="11.875" style="189" customWidth="1"/>
    <col min="4881" max="4884" width="7.75" style="189" customWidth="1"/>
    <col min="4885" max="5120" width="8.875" style="189"/>
    <col min="5121" max="5121" width="9.625" style="189" customWidth="1"/>
    <col min="5122" max="5125" width="7.75" style="189" customWidth="1"/>
    <col min="5126" max="5126" width="11.75" style="189" customWidth="1"/>
    <col min="5127" max="5130" width="7.75" style="189" customWidth="1"/>
    <col min="5131" max="5131" width="11.875" style="189" customWidth="1"/>
    <col min="5132" max="5135" width="7.75" style="189" customWidth="1"/>
    <col min="5136" max="5136" width="11.875" style="189" customWidth="1"/>
    <col min="5137" max="5140" width="7.75" style="189" customWidth="1"/>
    <col min="5141" max="5376" width="8.875" style="189"/>
    <col min="5377" max="5377" width="9.625" style="189" customWidth="1"/>
    <col min="5378" max="5381" width="7.75" style="189" customWidth="1"/>
    <col min="5382" max="5382" width="11.75" style="189" customWidth="1"/>
    <col min="5383" max="5386" width="7.75" style="189" customWidth="1"/>
    <col min="5387" max="5387" width="11.875" style="189" customWidth="1"/>
    <col min="5388" max="5391" width="7.75" style="189" customWidth="1"/>
    <col min="5392" max="5392" width="11.875" style="189" customWidth="1"/>
    <col min="5393" max="5396" width="7.75" style="189" customWidth="1"/>
    <col min="5397" max="5632" width="8.875" style="189"/>
    <col min="5633" max="5633" width="9.625" style="189" customWidth="1"/>
    <col min="5634" max="5637" width="7.75" style="189" customWidth="1"/>
    <col min="5638" max="5638" width="11.75" style="189" customWidth="1"/>
    <col min="5639" max="5642" width="7.75" style="189" customWidth="1"/>
    <col min="5643" max="5643" width="11.875" style="189" customWidth="1"/>
    <col min="5644" max="5647" width="7.75" style="189" customWidth="1"/>
    <col min="5648" max="5648" width="11.875" style="189" customWidth="1"/>
    <col min="5649" max="5652" width="7.75" style="189" customWidth="1"/>
    <col min="5653" max="5888" width="8.875" style="189"/>
    <col min="5889" max="5889" width="9.625" style="189" customWidth="1"/>
    <col min="5890" max="5893" width="7.75" style="189" customWidth="1"/>
    <col min="5894" max="5894" width="11.75" style="189" customWidth="1"/>
    <col min="5895" max="5898" width="7.75" style="189" customWidth="1"/>
    <col min="5899" max="5899" width="11.875" style="189" customWidth="1"/>
    <col min="5900" max="5903" width="7.75" style="189" customWidth="1"/>
    <col min="5904" max="5904" width="11.875" style="189" customWidth="1"/>
    <col min="5905" max="5908" width="7.75" style="189" customWidth="1"/>
    <col min="5909" max="6144" width="8.875" style="189"/>
    <col min="6145" max="6145" width="9.625" style="189" customWidth="1"/>
    <col min="6146" max="6149" width="7.75" style="189" customWidth="1"/>
    <col min="6150" max="6150" width="11.75" style="189" customWidth="1"/>
    <col min="6151" max="6154" width="7.75" style="189" customWidth="1"/>
    <col min="6155" max="6155" width="11.875" style="189" customWidth="1"/>
    <col min="6156" max="6159" width="7.75" style="189" customWidth="1"/>
    <col min="6160" max="6160" width="11.875" style="189" customWidth="1"/>
    <col min="6161" max="6164" width="7.75" style="189" customWidth="1"/>
    <col min="6165" max="6400" width="8.875" style="189"/>
    <col min="6401" max="6401" width="9.625" style="189" customWidth="1"/>
    <col min="6402" max="6405" width="7.75" style="189" customWidth="1"/>
    <col min="6406" max="6406" width="11.75" style="189" customWidth="1"/>
    <col min="6407" max="6410" width="7.75" style="189" customWidth="1"/>
    <col min="6411" max="6411" width="11.875" style="189" customWidth="1"/>
    <col min="6412" max="6415" width="7.75" style="189" customWidth="1"/>
    <col min="6416" max="6416" width="11.875" style="189" customWidth="1"/>
    <col min="6417" max="6420" width="7.75" style="189" customWidth="1"/>
    <col min="6421" max="6656" width="8.875" style="189"/>
    <col min="6657" max="6657" width="9.625" style="189" customWidth="1"/>
    <col min="6658" max="6661" width="7.75" style="189" customWidth="1"/>
    <col min="6662" max="6662" width="11.75" style="189" customWidth="1"/>
    <col min="6663" max="6666" width="7.75" style="189" customWidth="1"/>
    <col min="6667" max="6667" width="11.875" style="189" customWidth="1"/>
    <col min="6668" max="6671" width="7.75" style="189" customWidth="1"/>
    <col min="6672" max="6672" width="11.875" style="189" customWidth="1"/>
    <col min="6673" max="6676" width="7.75" style="189" customWidth="1"/>
    <col min="6677" max="6912" width="8.875" style="189"/>
    <col min="6913" max="6913" width="9.625" style="189" customWidth="1"/>
    <col min="6914" max="6917" width="7.75" style="189" customWidth="1"/>
    <col min="6918" max="6918" width="11.75" style="189" customWidth="1"/>
    <col min="6919" max="6922" width="7.75" style="189" customWidth="1"/>
    <col min="6923" max="6923" width="11.875" style="189" customWidth="1"/>
    <col min="6924" max="6927" width="7.75" style="189" customWidth="1"/>
    <col min="6928" max="6928" width="11.875" style="189" customWidth="1"/>
    <col min="6929" max="6932" width="7.75" style="189" customWidth="1"/>
    <col min="6933" max="7168" width="8.875" style="189"/>
    <col min="7169" max="7169" width="9.625" style="189" customWidth="1"/>
    <col min="7170" max="7173" width="7.75" style="189" customWidth="1"/>
    <col min="7174" max="7174" width="11.75" style="189" customWidth="1"/>
    <col min="7175" max="7178" width="7.75" style="189" customWidth="1"/>
    <col min="7179" max="7179" width="11.875" style="189" customWidth="1"/>
    <col min="7180" max="7183" width="7.75" style="189" customWidth="1"/>
    <col min="7184" max="7184" width="11.875" style="189" customWidth="1"/>
    <col min="7185" max="7188" width="7.75" style="189" customWidth="1"/>
    <col min="7189" max="7424" width="8.875" style="189"/>
    <col min="7425" max="7425" width="9.625" style="189" customWidth="1"/>
    <col min="7426" max="7429" width="7.75" style="189" customWidth="1"/>
    <col min="7430" max="7430" width="11.75" style="189" customWidth="1"/>
    <col min="7431" max="7434" width="7.75" style="189" customWidth="1"/>
    <col min="7435" max="7435" width="11.875" style="189" customWidth="1"/>
    <col min="7436" max="7439" width="7.75" style="189" customWidth="1"/>
    <col min="7440" max="7440" width="11.875" style="189" customWidth="1"/>
    <col min="7441" max="7444" width="7.75" style="189" customWidth="1"/>
    <col min="7445" max="7680" width="8.875" style="189"/>
    <col min="7681" max="7681" width="9.625" style="189" customWidth="1"/>
    <col min="7682" max="7685" width="7.75" style="189" customWidth="1"/>
    <col min="7686" max="7686" width="11.75" style="189" customWidth="1"/>
    <col min="7687" max="7690" width="7.75" style="189" customWidth="1"/>
    <col min="7691" max="7691" width="11.875" style="189" customWidth="1"/>
    <col min="7692" max="7695" width="7.75" style="189" customWidth="1"/>
    <col min="7696" max="7696" width="11.875" style="189" customWidth="1"/>
    <col min="7697" max="7700" width="7.75" style="189" customWidth="1"/>
    <col min="7701" max="7936" width="8.875" style="189"/>
    <col min="7937" max="7937" width="9.625" style="189" customWidth="1"/>
    <col min="7938" max="7941" width="7.75" style="189" customWidth="1"/>
    <col min="7942" max="7942" width="11.75" style="189" customWidth="1"/>
    <col min="7943" max="7946" width="7.75" style="189" customWidth="1"/>
    <col min="7947" max="7947" width="11.875" style="189" customWidth="1"/>
    <col min="7948" max="7951" width="7.75" style="189" customWidth="1"/>
    <col min="7952" max="7952" width="11.875" style="189" customWidth="1"/>
    <col min="7953" max="7956" width="7.75" style="189" customWidth="1"/>
    <col min="7957" max="8192" width="8.875" style="189"/>
    <col min="8193" max="8193" width="9.625" style="189" customWidth="1"/>
    <col min="8194" max="8197" width="7.75" style="189" customWidth="1"/>
    <col min="8198" max="8198" width="11.75" style="189" customWidth="1"/>
    <col min="8199" max="8202" width="7.75" style="189" customWidth="1"/>
    <col min="8203" max="8203" width="11.875" style="189" customWidth="1"/>
    <col min="8204" max="8207" width="7.75" style="189" customWidth="1"/>
    <col min="8208" max="8208" width="11.875" style="189" customWidth="1"/>
    <col min="8209" max="8212" width="7.75" style="189" customWidth="1"/>
    <col min="8213" max="8448" width="8.875" style="189"/>
    <col min="8449" max="8449" width="9.625" style="189" customWidth="1"/>
    <col min="8450" max="8453" width="7.75" style="189" customWidth="1"/>
    <col min="8454" max="8454" width="11.75" style="189" customWidth="1"/>
    <col min="8455" max="8458" width="7.75" style="189" customWidth="1"/>
    <col min="8459" max="8459" width="11.875" style="189" customWidth="1"/>
    <col min="8460" max="8463" width="7.75" style="189" customWidth="1"/>
    <col min="8464" max="8464" width="11.875" style="189" customWidth="1"/>
    <col min="8465" max="8468" width="7.75" style="189" customWidth="1"/>
    <col min="8469" max="8704" width="8.875" style="189"/>
    <col min="8705" max="8705" width="9.625" style="189" customWidth="1"/>
    <col min="8706" max="8709" width="7.75" style="189" customWidth="1"/>
    <col min="8710" max="8710" width="11.75" style="189" customWidth="1"/>
    <col min="8711" max="8714" width="7.75" style="189" customWidth="1"/>
    <col min="8715" max="8715" width="11.875" style="189" customWidth="1"/>
    <col min="8716" max="8719" width="7.75" style="189" customWidth="1"/>
    <col min="8720" max="8720" width="11.875" style="189" customWidth="1"/>
    <col min="8721" max="8724" width="7.75" style="189" customWidth="1"/>
    <col min="8725" max="8960" width="8.875" style="189"/>
    <col min="8961" max="8961" width="9.625" style="189" customWidth="1"/>
    <col min="8962" max="8965" width="7.75" style="189" customWidth="1"/>
    <col min="8966" max="8966" width="11.75" style="189" customWidth="1"/>
    <col min="8967" max="8970" width="7.75" style="189" customWidth="1"/>
    <col min="8971" max="8971" width="11.875" style="189" customWidth="1"/>
    <col min="8972" max="8975" width="7.75" style="189" customWidth="1"/>
    <col min="8976" max="8976" width="11.875" style="189" customWidth="1"/>
    <col min="8977" max="8980" width="7.75" style="189" customWidth="1"/>
    <col min="8981" max="9216" width="8.875" style="189"/>
    <col min="9217" max="9217" width="9.625" style="189" customWidth="1"/>
    <col min="9218" max="9221" width="7.75" style="189" customWidth="1"/>
    <col min="9222" max="9222" width="11.75" style="189" customWidth="1"/>
    <col min="9223" max="9226" width="7.75" style="189" customWidth="1"/>
    <col min="9227" max="9227" width="11.875" style="189" customWidth="1"/>
    <col min="9228" max="9231" width="7.75" style="189" customWidth="1"/>
    <col min="9232" max="9232" width="11.875" style="189" customWidth="1"/>
    <col min="9233" max="9236" width="7.75" style="189" customWidth="1"/>
    <col min="9237" max="9472" width="8.875" style="189"/>
    <col min="9473" max="9473" width="9.625" style="189" customWidth="1"/>
    <col min="9474" max="9477" width="7.75" style="189" customWidth="1"/>
    <col min="9478" max="9478" width="11.75" style="189" customWidth="1"/>
    <col min="9479" max="9482" width="7.75" style="189" customWidth="1"/>
    <col min="9483" max="9483" width="11.875" style="189" customWidth="1"/>
    <col min="9484" max="9487" width="7.75" style="189" customWidth="1"/>
    <col min="9488" max="9488" width="11.875" style="189" customWidth="1"/>
    <col min="9489" max="9492" width="7.75" style="189" customWidth="1"/>
    <col min="9493" max="9728" width="8.875" style="189"/>
    <col min="9729" max="9729" width="9.625" style="189" customWidth="1"/>
    <col min="9730" max="9733" width="7.75" style="189" customWidth="1"/>
    <col min="9734" max="9734" width="11.75" style="189" customWidth="1"/>
    <col min="9735" max="9738" width="7.75" style="189" customWidth="1"/>
    <col min="9739" max="9739" width="11.875" style="189" customWidth="1"/>
    <col min="9740" max="9743" width="7.75" style="189" customWidth="1"/>
    <col min="9744" max="9744" width="11.875" style="189" customWidth="1"/>
    <col min="9745" max="9748" width="7.75" style="189" customWidth="1"/>
    <col min="9749" max="9984" width="8.875" style="189"/>
    <col min="9985" max="9985" width="9.625" style="189" customWidth="1"/>
    <col min="9986" max="9989" width="7.75" style="189" customWidth="1"/>
    <col min="9990" max="9990" width="11.75" style="189" customWidth="1"/>
    <col min="9991" max="9994" width="7.75" style="189" customWidth="1"/>
    <col min="9995" max="9995" width="11.875" style="189" customWidth="1"/>
    <col min="9996" max="9999" width="7.75" style="189" customWidth="1"/>
    <col min="10000" max="10000" width="11.875" style="189" customWidth="1"/>
    <col min="10001" max="10004" width="7.75" style="189" customWidth="1"/>
    <col min="10005" max="10240" width="8.875" style="189"/>
    <col min="10241" max="10241" width="9.625" style="189" customWidth="1"/>
    <col min="10242" max="10245" width="7.75" style="189" customWidth="1"/>
    <col min="10246" max="10246" width="11.75" style="189" customWidth="1"/>
    <col min="10247" max="10250" width="7.75" style="189" customWidth="1"/>
    <col min="10251" max="10251" width="11.875" style="189" customWidth="1"/>
    <col min="10252" max="10255" width="7.75" style="189" customWidth="1"/>
    <col min="10256" max="10256" width="11.875" style="189" customWidth="1"/>
    <col min="10257" max="10260" width="7.75" style="189" customWidth="1"/>
    <col min="10261" max="10496" width="8.875" style="189"/>
    <col min="10497" max="10497" width="9.625" style="189" customWidth="1"/>
    <col min="10498" max="10501" width="7.75" style="189" customWidth="1"/>
    <col min="10502" max="10502" width="11.75" style="189" customWidth="1"/>
    <col min="10503" max="10506" width="7.75" style="189" customWidth="1"/>
    <col min="10507" max="10507" width="11.875" style="189" customWidth="1"/>
    <col min="10508" max="10511" width="7.75" style="189" customWidth="1"/>
    <col min="10512" max="10512" width="11.875" style="189" customWidth="1"/>
    <col min="10513" max="10516" width="7.75" style="189" customWidth="1"/>
    <col min="10517" max="10752" width="8.875" style="189"/>
    <col min="10753" max="10753" width="9.625" style="189" customWidth="1"/>
    <col min="10754" max="10757" width="7.75" style="189" customWidth="1"/>
    <col min="10758" max="10758" width="11.75" style="189" customWidth="1"/>
    <col min="10759" max="10762" width="7.75" style="189" customWidth="1"/>
    <col min="10763" max="10763" width="11.875" style="189" customWidth="1"/>
    <col min="10764" max="10767" width="7.75" style="189" customWidth="1"/>
    <col min="10768" max="10768" width="11.875" style="189" customWidth="1"/>
    <col min="10769" max="10772" width="7.75" style="189" customWidth="1"/>
    <col min="10773" max="11008" width="8.875" style="189"/>
    <col min="11009" max="11009" width="9.625" style="189" customWidth="1"/>
    <col min="11010" max="11013" width="7.75" style="189" customWidth="1"/>
    <col min="11014" max="11014" width="11.75" style="189" customWidth="1"/>
    <col min="11015" max="11018" width="7.75" style="189" customWidth="1"/>
    <col min="11019" max="11019" width="11.875" style="189" customWidth="1"/>
    <col min="11020" max="11023" width="7.75" style="189" customWidth="1"/>
    <col min="11024" max="11024" width="11.875" style="189" customWidth="1"/>
    <col min="11025" max="11028" width="7.75" style="189" customWidth="1"/>
    <col min="11029" max="11264" width="8.875" style="189"/>
    <col min="11265" max="11265" width="9.625" style="189" customWidth="1"/>
    <col min="11266" max="11269" width="7.75" style="189" customWidth="1"/>
    <col min="11270" max="11270" width="11.75" style="189" customWidth="1"/>
    <col min="11271" max="11274" width="7.75" style="189" customWidth="1"/>
    <col min="11275" max="11275" width="11.875" style="189" customWidth="1"/>
    <col min="11276" max="11279" width="7.75" style="189" customWidth="1"/>
    <col min="11280" max="11280" width="11.875" style="189" customWidth="1"/>
    <col min="11281" max="11284" width="7.75" style="189" customWidth="1"/>
    <col min="11285" max="11520" width="8.875" style="189"/>
    <col min="11521" max="11521" width="9.625" style="189" customWidth="1"/>
    <col min="11522" max="11525" width="7.75" style="189" customWidth="1"/>
    <col min="11526" max="11526" width="11.75" style="189" customWidth="1"/>
    <col min="11527" max="11530" width="7.75" style="189" customWidth="1"/>
    <col min="11531" max="11531" width="11.875" style="189" customWidth="1"/>
    <col min="11532" max="11535" width="7.75" style="189" customWidth="1"/>
    <col min="11536" max="11536" width="11.875" style="189" customWidth="1"/>
    <col min="11537" max="11540" width="7.75" style="189" customWidth="1"/>
    <col min="11541" max="11776" width="8.875" style="189"/>
    <col min="11777" max="11777" width="9.625" style="189" customWidth="1"/>
    <col min="11778" max="11781" width="7.75" style="189" customWidth="1"/>
    <col min="11782" max="11782" width="11.75" style="189" customWidth="1"/>
    <col min="11783" max="11786" width="7.75" style="189" customWidth="1"/>
    <col min="11787" max="11787" width="11.875" style="189" customWidth="1"/>
    <col min="11788" max="11791" width="7.75" style="189" customWidth="1"/>
    <col min="11792" max="11792" width="11.875" style="189" customWidth="1"/>
    <col min="11793" max="11796" width="7.75" style="189" customWidth="1"/>
    <col min="11797" max="12032" width="8.875" style="189"/>
    <col min="12033" max="12033" width="9.625" style="189" customWidth="1"/>
    <col min="12034" max="12037" width="7.75" style="189" customWidth="1"/>
    <col min="12038" max="12038" width="11.75" style="189" customWidth="1"/>
    <col min="12039" max="12042" width="7.75" style="189" customWidth="1"/>
    <col min="12043" max="12043" width="11.875" style="189" customWidth="1"/>
    <col min="12044" max="12047" width="7.75" style="189" customWidth="1"/>
    <col min="12048" max="12048" width="11.875" style="189" customWidth="1"/>
    <col min="12049" max="12052" width="7.75" style="189" customWidth="1"/>
    <col min="12053" max="12288" width="8.875" style="189"/>
    <col min="12289" max="12289" width="9.625" style="189" customWidth="1"/>
    <col min="12290" max="12293" width="7.75" style="189" customWidth="1"/>
    <col min="12294" max="12294" width="11.75" style="189" customWidth="1"/>
    <col min="12295" max="12298" width="7.75" style="189" customWidth="1"/>
    <col min="12299" max="12299" width="11.875" style="189" customWidth="1"/>
    <col min="12300" max="12303" width="7.75" style="189" customWidth="1"/>
    <col min="12304" max="12304" width="11.875" style="189" customWidth="1"/>
    <col min="12305" max="12308" width="7.75" style="189" customWidth="1"/>
    <col min="12309" max="12544" width="8.875" style="189"/>
    <col min="12545" max="12545" width="9.625" style="189" customWidth="1"/>
    <col min="12546" max="12549" width="7.75" style="189" customWidth="1"/>
    <col min="12550" max="12550" width="11.75" style="189" customWidth="1"/>
    <col min="12551" max="12554" width="7.75" style="189" customWidth="1"/>
    <col min="12555" max="12555" width="11.875" style="189" customWidth="1"/>
    <col min="12556" max="12559" width="7.75" style="189" customWidth="1"/>
    <col min="12560" max="12560" width="11.875" style="189" customWidth="1"/>
    <col min="12561" max="12564" width="7.75" style="189" customWidth="1"/>
    <col min="12565" max="12800" width="8.875" style="189"/>
    <col min="12801" max="12801" width="9.625" style="189" customWidth="1"/>
    <col min="12802" max="12805" width="7.75" style="189" customWidth="1"/>
    <col min="12806" max="12806" width="11.75" style="189" customWidth="1"/>
    <col min="12807" max="12810" width="7.75" style="189" customWidth="1"/>
    <col min="12811" max="12811" width="11.875" style="189" customWidth="1"/>
    <col min="12812" max="12815" width="7.75" style="189" customWidth="1"/>
    <col min="12816" max="12816" width="11.875" style="189" customWidth="1"/>
    <col min="12817" max="12820" width="7.75" style="189" customWidth="1"/>
    <col min="12821" max="13056" width="8.875" style="189"/>
    <col min="13057" max="13057" width="9.625" style="189" customWidth="1"/>
    <col min="13058" max="13061" width="7.75" style="189" customWidth="1"/>
    <col min="13062" max="13062" width="11.75" style="189" customWidth="1"/>
    <col min="13063" max="13066" width="7.75" style="189" customWidth="1"/>
    <col min="13067" max="13067" width="11.875" style="189" customWidth="1"/>
    <col min="13068" max="13071" width="7.75" style="189" customWidth="1"/>
    <col min="13072" max="13072" width="11.875" style="189" customWidth="1"/>
    <col min="13073" max="13076" width="7.75" style="189" customWidth="1"/>
    <col min="13077" max="13312" width="8.875" style="189"/>
    <col min="13313" max="13313" width="9.625" style="189" customWidth="1"/>
    <col min="13314" max="13317" width="7.75" style="189" customWidth="1"/>
    <col min="13318" max="13318" width="11.75" style="189" customWidth="1"/>
    <col min="13319" max="13322" width="7.75" style="189" customWidth="1"/>
    <col min="13323" max="13323" width="11.875" style="189" customWidth="1"/>
    <col min="13324" max="13327" width="7.75" style="189" customWidth="1"/>
    <col min="13328" max="13328" width="11.875" style="189" customWidth="1"/>
    <col min="13329" max="13332" width="7.75" style="189" customWidth="1"/>
    <col min="13333" max="13568" width="8.875" style="189"/>
    <col min="13569" max="13569" width="9.625" style="189" customWidth="1"/>
    <col min="13570" max="13573" width="7.75" style="189" customWidth="1"/>
    <col min="13574" max="13574" width="11.75" style="189" customWidth="1"/>
    <col min="13575" max="13578" width="7.75" style="189" customWidth="1"/>
    <col min="13579" max="13579" width="11.875" style="189" customWidth="1"/>
    <col min="13580" max="13583" width="7.75" style="189" customWidth="1"/>
    <col min="13584" max="13584" width="11.875" style="189" customWidth="1"/>
    <col min="13585" max="13588" width="7.75" style="189" customWidth="1"/>
    <col min="13589" max="13824" width="8.875" style="189"/>
    <col min="13825" max="13825" width="9.625" style="189" customWidth="1"/>
    <col min="13826" max="13829" width="7.75" style="189" customWidth="1"/>
    <col min="13830" max="13830" width="11.75" style="189" customWidth="1"/>
    <col min="13831" max="13834" width="7.75" style="189" customWidth="1"/>
    <col min="13835" max="13835" width="11.875" style="189" customWidth="1"/>
    <col min="13836" max="13839" width="7.75" style="189" customWidth="1"/>
    <col min="13840" max="13840" width="11.875" style="189" customWidth="1"/>
    <col min="13841" max="13844" width="7.75" style="189" customWidth="1"/>
    <col min="13845" max="14080" width="8.875" style="189"/>
    <col min="14081" max="14081" width="9.625" style="189" customWidth="1"/>
    <col min="14082" max="14085" width="7.75" style="189" customWidth="1"/>
    <col min="14086" max="14086" width="11.75" style="189" customWidth="1"/>
    <col min="14087" max="14090" width="7.75" style="189" customWidth="1"/>
    <col min="14091" max="14091" width="11.875" style="189" customWidth="1"/>
    <col min="14092" max="14095" width="7.75" style="189" customWidth="1"/>
    <col min="14096" max="14096" width="11.875" style="189" customWidth="1"/>
    <col min="14097" max="14100" width="7.75" style="189" customWidth="1"/>
    <col min="14101" max="14336" width="8.875" style="189"/>
    <col min="14337" max="14337" width="9.625" style="189" customWidth="1"/>
    <col min="14338" max="14341" width="7.75" style="189" customWidth="1"/>
    <col min="14342" max="14342" width="11.75" style="189" customWidth="1"/>
    <col min="14343" max="14346" width="7.75" style="189" customWidth="1"/>
    <col min="14347" max="14347" width="11.875" style="189" customWidth="1"/>
    <col min="14348" max="14351" width="7.75" style="189" customWidth="1"/>
    <col min="14352" max="14352" width="11.875" style="189" customWidth="1"/>
    <col min="14353" max="14356" width="7.75" style="189" customWidth="1"/>
    <col min="14357" max="14592" width="8.875" style="189"/>
    <col min="14593" max="14593" width="9.625" style="189" customWidth="1"/>
    <col min="14594" max="14597" width="7.75" style="189" customWidth="1"/>
    <col min="14598" max="14598" width="11.75" style="189" customWidth="1"/>
    <col min="14599" max="14602" width="7.75" style="189" customWidth="1"/>
    <col min="14603" max="14603" width="11.875" style="189" customWidth="1"/>
    <col min="14604" max="14607" width="7.75" style="189" customWidth="1"/>
    <col min="14608" max="14608" width="11.875" style="189" customWidth="1"/>
    <col min="14609" max="14612" width="7.75" style="189" customWidth="1"/>
    <col min="14613" max="14848" width="8.875" style="189"/>
    <col min="14849" max="14849" width="9.625" style="189" customWidth="1"/>
    <col min="14850" max="14853" width="7.75" style="189" customWidth="1"/>
    <col min="14854" max="14854" width="11.75" style="189" customWidth="1"/>
    <col min="14855" max="14858" width="7.75" style="189" customWidth="1"/>
    <col min="14859" max="14859" width="11.875" style="189" customWidth="1"/>
    <col min="14860" max="14863" width="7.75" style="189" customWidth="1"/>
    <col min="14864" max="14864" width="11.875" style="189" customWidth="1"/>
    <col min="14865" max="14868" width="7.75" style="189" customWidth="1"/>
    <col min="14869" max="15104" width="8.875" style="189"/>
    <col min="15105" max="15105" width="9.625" style="189" customWidth="1"/>
    <col min="15106" max="15109" width="7.75" style="189" customWidth="1"/>
    <col min="15110" max="15110" width="11.75" style="189" customWidth="1"/>
    <col min="15111" max="15114" width="7.75" style="189" customWidth="1"/>
    <col min="15115" max="15115" width="11.875" style="189" customWidth="1"/>
    <col min="15116" max="15119" width="7.75" style="189" customWidth="1"/>
    <col min="15120" max="15120" width="11.875" style="189" customWidth="1"/>
    <col min="15121" max="15124" width="7.75" style="189" customWidth="1"/>
    <col min="15125" max="15360" width="8.875" style="189"/>
    <col min="15361" max="15361" width="9.625" style="189" customWidth="1"/>
    <col min="15362" max="15365" width="7.75" style="189" customWidth="1"/>
    <col min="15366" max="15366" width="11.75" style="189" customWidth="1"/>
    <col min="15367" max="15370" width="7.75" style="189" customWidth="1"/>
    <col min="15371" max="15371" width="11.875" style="189" customWidth="1"/>
    <col min="15372" max="15375" width="7.75" style="189" customWidth="1"/>
    <col min="15376" max="15376" width="11.875" style="189" customWidth="1"/>
    <col min="15377" max="15380" width="7.75" style="189" customWidth="1"/>
    <col min="15381" max="15616" width="8.875" style="189"/>
    <col min="15617" max="15617" width="9.625" style="189" customWidth="1"/>
    <col min="15618" max="15621" width="7.75" style="189" customWidth="1"/>
    <col min="15622" max="15622" width="11.75" style="189" customWidth="1"/>
    <col min="15623" max="15626" width="7.75" style="189" customWidth="1"/>
    <col min="15627" max="15627" width="11.875" style="189" customWidth="1"/>
    <col min="15628" max="15631" width="7.75" style="189" customWidth="1"/>
    <col min="15632" max="15632" width="11.875" style="189" customWidth="1"/>
    <col min="15633" max="15636" width="7.75" style="189" customWidth="1"/>
    <col min="15637" max="15872" width="8.875" style="189"/>
    <col min="15873" max="15873" width="9.625" style="189" customWidth="1"/>
    <col min="15874" max="15877" width="7.75" style="189" customWidth="1"/>
    <col min="15878" max="15878" width="11.75" style="189" customWidth="1"/>
    <col min="15879" max="15882" width="7.75" style="189" customWidth="1"/>
    <col min="15883" max="15883" width="11.875" style="189" customWidth="1"/>
    <col min="15884" max="15887" width="7.75" style="189" customWidth="1"/>
    <col min="15888" max="15888" width="11.875" style="189" customWidth="1"/>
    <col min="15889" max="15892" width="7.75" style="189" customWidth="1"/>
    <col min="15893" max="16128" width="8.875" style="189"/>
    <col min="16129" max="16129" width="9.625" style="189" customWidth="1"/>
    <col min="16130" max="16133" width="7.75" style="189" customWidth="1"/>
    <col min="16134" max="16134" width="11.75" style="189" customWidth="1"/>
    <col min="16135" max="16138" width="7.75" style="189" customWidth="1"/>
    <col min="16139" max="16139" width="11.875" style="189" customWidth="1"/>
    <col min="16140" max="16143" width="7.75" style="189" customWidth="1"/>
    <col min="16144" max="16144" width="11.875" style="189" customWidth="1"/>
    <col min="16145" max="16148" width="7.75" style="189" customWidth="1"/>
    <col min="16149" max="16384" width="8.875" style="189"/>
  </cols>
  <sheetData>
    <row r="1" spans="1:13" ht="18.75" x14ac:dyDescent="0.15">
      <c r="A1" s="164" t="s">
        <v>88</v>
      </c>
    </row>
    <row r="2" spans="1:13" ht="15" customHeight="1" thickBot="1" x14ac:dyDescent="0.2"/>
    <row r="3" spans="1:13" ht="15" customHeight="1" thickBot="1" x14ac:dyDescent="0.2">
      <c r="A3" s="174" t="s">
        <v>46</v>
      </c>
      <c r="B3" s="184" t="s">
        <v>5</v>
      </c>
      <c r="C3" s="185" t="s">
        <v>6</v>
      </c>
      <c r="D3" s="185" t="s">
        <v>7</v>
      </c>
      <c r="E3" s="186" t="s">
        <v>2</v>
      </c>
      <c r="F3" s="190"/>
      <c r="L3" s="190"/>
    </row>
    <row r="4" spans="1:13" ht="15" customHeight="1" thickTop="1" x14ac:dyDescent="0.15">
      <c r="A4" s="196" t="s">
        <v>420</v>
      </c>
      <c r="B4" s="304">
        <f>SUM(B5:B11)</f>
        <v>1488</v>
      </c>
      <c r="C4" s="305">
        <f>SUM(C5:C11)</f>
        <v>1505</v>
      </c>
      <c r="D4" s="305">
        <f>SUM(D5:D11)</f>
        <v>2993</v>
      </c>
      <c r="E4" s="255">
        <f>SUM(E5:E11)</f>
        <v>1254</v>
      </c>
      <c r="F4" s="190"/>
      <c r="G4" s="190"/>
      <c r="H4" s="190"/>
      <c r="I4" s="190"/>
      <c r="L4" s="190"/>
      <c r="M4" s="190"/>
    </row>
    <row r="5" spans="1:13" ht="15" customHeight="1" x14ac:dyDescent="0.15">
      <c r="A5" s="197" t="s">
        <v>360</v>
      </c>
      <c r="B5" s="299">
        <v>133</v>
      </c>
      <c r="C5" s="270">
        <v>155</v>
      </c>
      <c r="D5" s="270">
        <v>288</v>
      </c>
      <c r="E5" s="306">
        <v>149</v>
      </c>
      <c r="F5" s="190"/>
      <c r="G5" s="190"/>
      <c r="H5" s="190"/>
      <c r="I5" s="190"/>
      <c r="L5" s="190"/>
      <c r="M5" s="190"/>
    </row>
    <row r="6" spans="1:13" ht="15" customHeight="1" x14ac:dyDescent="0.15">
      <c r="A6" s="197" t="s">
        <v>361</v>
      </c>
      <c r="B6" s="299">
        <v>296</v>
      </c>
      <c r="C6" s="270">
        <v>309</v>
      </c>
      <c r="D6" s="270">
        <v>605</v>
      </c>
      <c r="E6" s="306">
        <v>261</v>
      </c>
      <c r="F6" s="190"/>
      <c r="G6" s="190"/>
      <c r="H6" s="190"/>
      <c r="I6" s="190"/>
      <c r="M6" s="190"/>
    </row>
    <row r="7" spans="1:13" ht="15" customHeight="1" x14ac:dyDescent="0.15">
      <c r="A7" s="197" t="s">
        <v>362</v>
      </c>
      <c r="B7" s="299">
        <v>178</v>
      </c>
      <c r="C7" s="270">
        <v>161</v>
      </c>
      <c r="D7" s="270">
        <v>339</v>
      </c>
      <c r="E7" s="306">
        <v>149</v>
      </c>
      <c r="F7" s="190"/>
      <c r="G7" s="190"/>
      <c r="H7" s="190"/>
      <c r="I7" s="190"/>
      <c r="M7" s="190"/>
    </row>
    <row r="8" spans="1:13" ht="15" customHeight="1" x14ac:dyDescent="0.15">
      <c r="A8" s="197" t="s">
        <v>363</v>
      </c>
      <c r="B8" s="299">
        <v>214</v>
      </c>
      <c r="C8" s="270">
        <v>224</v>
      </c>
      <c r="D8" s="270">
        <v>438</v>
      </c>
      <c r="E8" s="306">
        <v>165</v>
      </c>
      <c r="F8" s="190"/>
      <c r="G8" s="190"/>
      <c r="H8" s="190"/>
      <c r="I8" s="190"/>
      <c r="M8" s="190"/>
    </row>
    <row r="9" spans="1:13" ht="15" customHeight="1" x14ac:dyDescent="0.15">
      <c r="A9" s="197" t="s">
        <v>364</v>
      </c>
      <c r="B9" s="299">
        <v>536</v>
      </c>
      <c r="C9" s="270">
        <v>523</v>
      </c>
      <c r="D9" s="270">
        <v>1059</v>
      </c>
      <c r="E9" s="306">
        <v>424</v>
      </c>
      <c r="F9" s="190"/>
      <c r="G9" s="190"/>
      <c r="H9" s="190"/>
      <c r="I9" s="190"/>
      <c r="M9" s="190"/>
    </row>
    <row r="10" spans="1:13" ht="15" customHeight="1" x14ac:dyDescent="0.15">
      <c r="A10" s="197" t="s">
        <v>365</v>
      </c>
      <c r="B10" s="299">
        <v>131</v>
      </c>
      <c r="C10" s="270">
        <v>133</v>
      </c>
      <c r="D10" s="270">
        <v>264</v>
      </c>
      <c r="E10" s="306">
        <v>106</v>
      </c>
      <c r="F10" s="190"/>
      <c r="G10" s="190"/>
      <c r="H10" s="190"/>
      <c r="I10" s="190"/>
      <c r="M10" s="190"/>
    </row>
    <row r="11" spans="1:13" ht="15" customHeight="1" x14ac:dyDescent="0.15">
      <c r="A11" s="197" t="s">
        <v>215</v>
      </c>
      <c r="B11" s="312" t="s">
        <v>475</v>
      </c>
      <c r="C11" s="307" t="s">
        <v>475</v>
      </c>
      <c r="D11" s="307" t="s">
        <v>475</v>
      </c>
      <c r="E11" s="322" t="s">
        <v>475</v>
      </c>
      <c r="F11" s="190"/>
      <c r="G11" s="190"/>
      <c r="H11" s="190"/>
      <c r="I11" s="190"/>
      <c r="M11" s="190"/>
    </row>
    <row r="12" spans="1:13" ht="15" customHeight="1" x14ac:dyDescent="0.15">
      <c r="A12" s="201"/>
      <c r="B12" s="273"/>
      <c r="C12" s="270"/>
      <c r="D12" s="270"/>
      <c r="E12" s="306"/>
      <c r="F12" s="190"/>
      <c r="G12" s="190"/>
      <c r="H12" s="190"/>
      <c r="I12" s="190"/>
      <c r="M12" s="190"/>
    </row>
    <row r="13" spans="1:13" ht="15" customHeight="1" x14ac:dyDescent="0.15">
      <c r="A13" s="199" t="s">
        <v>421</v>
      </c>
      <c r="B13" s="304">
        <f>SUM(B14:B18)</f>
        <v>78</v>
      </c>
      <c r="C13" s="305">
        <f>SUM(C14:C18)</f>
        <v>77</v>
      </c>
      <c r="D13" s="305">
        <f>SUM(D14:D18)</f>
        <v>155</v>
      </c>
      <c r="E13" s="255">
        <f>SUM(E14:E18)</f>
        <v>61</v>
      </c>
      <c r="F13" s="207"/>
      <c r="G13" s="207"/>
      <c r="H13" s="207"/>
      <c r="I13" s="207"/>
      <c r="M13" s="190"/>
    </row>
    <row r="14" spans="1:13" ht="15" customHeight="1" x14ac:dyDescent="0.15">
      <c r="A14" s="197" t="s">
        <v>360</v>
      </c>
      <c r="B14" s="299">
        <v>36</v>
      </c>
      <c r="C14" s="270">
        <v>31</v>
      </c>
      <c r="D14" s="270">
        <v>67</v>
      </c>
      <c r="E14" s="306">
        <v>26</v>
      </c>
      <c r="F14" s="190"/>
      <c r="G14" s="190"/>
      <c r="H14" s="190"/>
      <c r="I14" s="190"/>
      <c r="M14" s="190"/>
    </row>
    <row r="15" spans="1:13" ht="15" customHeight="1" x14ac:dyDescent="0.15">
      <c r="A15" s="197" t="s">
        <v>361</v>
      </c>
      <c r="B15" s="299">
        <v>4</v>
      </c>
      <c r="C15" s="270">
        <v>7</v>
      </c>
      <c r="D15" s="270">
        <v>11</v>
      </c>
      <c r="E15" s="306">
        <v>3</v>
      </c>
      <c r="F15" s="190"/>
      <c r="G15" s="190"/>
      <c r="H15" s="190"/>
      <c r="I15" s="190"/>
      <c r="M15" s="190"/>
    </row>
    <row r="16" spans="1:13" ht="15" customHeight="1" x14ac:dyDescent="0.15">
      <c r="A16" s="197" t="s">
        <v>362</v>
      </c>
      <c r="B16" s="299">
        <v>1</v>
      </c>
      <c r="C16" s="307" t="s">
        <v>475</v>
      </c>
      <c r="D16" s="270">
        <v>1</v>
      </c>
      <c r="E16" s="306">
        <v>1</v>
      </c>
      <c r="F16" s="190"/>
      <c r="G16" s="190"/>
      <c r="H16" s="190"/>
      <c r="I16" s="190"/>
      <c r="M16" s="190"/>
    </row>
    <row r="17" spans="1:11" ht="15" customHeight="1" x14ac:dyDescent="0.15">
      <c r="A17" s="197" t="s">
        <v>363</v>
      </c>
      <c r="B17" s="299">
        <v>35</v>
      </c>
      <c r="C17" s="270">
        <v>37</v>
      </c>
      <c r="D17" s="270">
        <v>72</v>
      </c>
      <c r="E17" s="306">
        <v>29</v>
      </c>
      <c r="F17" s="190"/>
      <c r="G17" s="190"/>
      <c r="H17" s="190"/>
      <c r="I17" s="190"/>
    </row>
    <row r="18" spans="1:11" ht="15" customHeight="1" x14ac:dyDescent="0.15">
      <c r="A18" s="197" t="s">
        <v>364</v>
      </c>
      <c r="B18" s="299">
        <v>2</v>
      </c>
      <c r="C18" s="270">
        <v>2</v>
      </c>
      <c r="D18" s="270">
        <v>4</v>
      </c>
      <c r="E18" s="306">
        <v>2</v>
      </c>
      <c r="F18" s="190"/>
      <c r="G18" s="190"/>
      <c r="H18" s="190"/>
      <c r="I18" s="190"/>
    </row>
    <row r="19" spans="1:11" ht="15" customHeight="1" x14ac:dyDescent="0.15">
      <c r="A19" s="201"/>
      <c r="B19" s="273"/>
      <c r="C19" s="270"/>
      <c r="D19" s="270"/>
      <c r="E19" s="306"/>
      <c r="F19" s="190"/>
      <c r="I19" s="190"/>
    </row>
    <row r="20" spans="1:11" ht="15" customHeight="1" x14ac:dyDescent="0.15">
      <c r="A20" s="199" t="s">
        <v>422</v>
      </c>
      <c r="B20" s="304">
        <f>SUM(B21:B25)</f>
        <v>342</v>
      </c>
      <c r="C20" s="305">
        <f>SUM(C21:C25)</f>
        <v>372</v>
      </c>
      <c r="D20" s="305">
        <f>SUM(D21:D25)</f>
        <v>714</v>
      </c>
      <c r="E20" s="255">
        <f>SUM(E21:E25)</f>
        <v>270</v>
      </c>
      <c r="F20" s="190"/>
      <c r="I20" s="190"/>
    </row>
    <row r="21" spans="1:11" ht="15" customHeight="1" x14ac:dyDescent="0.15">
      <c r="A21" s="197" t="s">
        <v>360</v>
      </c>
      <c r="B21" s="299">
        <v>165</v>
      </c>
      <c r="C21" s="270">
        <v>174</v>
      </c>
      <c r="D21" s="270">
        <v>339</v>
      </c>
      <c r="E21" s="306">
        <v>124</v>
      </c>
      <c r="F21" s="190"/>
      <c r="I21" s="190"/>
    </row>
    <row r="22" spans="1:11" ht="15" customHeight="1" x14ac:dyDescent="0.15">
      <c r="A22" s="197" t="s">
        <v>361</v>
      </c>
      <c r="B22" s="299">
        <v>12</v>
      </c>
      <c r="C22" s="270">
        <v>23</v>
      </c>
      <c r="D22" s="270">
        <v>35</v>
      </c>
      <c r="E22" s="306">
        <v>11</v>
      </c>
      <c r="F22" s="190"/>
      <c r="I22" s="190"/>
    </row>
    <row r="23" spans="1:11" ht="15" customHeight="1" x14ac:dyDescent="0.15">
      <c r="A23" s="197" t="s">
        <v>362</v>
      </c>
      <c r="B23" s="299">
        <v>43</v>
      </c>
      <c r="C23" s="270">
        <v>50</v>
      </c>
      <c r="D23" s="270">
        <v>93</v>
      </c>
      <c r="E23" s="306">
        <v>33</v>
      </c>
      <c r="F23" s="190"/>
      <c r="I23" s="190"/>
    </row>
    <row r="24" spans="1:11" ht="15" customHeight="1" x14ac:dyDescent="0.15">
      <c r="A24" s="197" t="s">
        <v>423</v>
      </c>
      <c r="B24" s="299">
        <v>122</v>
      </c>
      <c r="C24" s="270">
        <v>125</v>
      </c>
      <c r="D24" s="270">
        <v>247</v>
      </c>
      <c r="E24" s="306">
        <v>102</v>
      </c>
      <c r="F24" s="190"/>
      <c r="I24" s="190"/>
    </row>
    <row r="25" spans="1:11" ht="15" customHeight="1" x14ac:dyDescent="0.15">
      <c r="A25" s="197" t="s">
        <v>216</v>
      </c>
      <c r="B25" s="312" t="s">
        <v>475</v>
      </c>
      <c r="C25" s="307" t="s">
        <v>475</v>
      </c>
      <c r="D25" s="307" t="s">
        <v>475</v>
      </c>
      <c r="E25" s="322" t="s">
        <v>475</v>
      </c>
      <c r="F25" s="190"/>
      <c r="I25" s="190"/>
    </row>
    <row r="26" spans="1:11" ht="15" customHeight="1" x14ac:dyDescent="0.15">
      <c r="A26" s="201"/>
      <c r="B26" s="299"/>
      <c r="C26" s="270"/>
      <c r="D26" s="270"/>
      <c r="E26" s="323"/>
      <c r="F26" s="190"/>
      <c r="I26" s="190"/>
    </row>
    <row r="27" spans="1:11" ht="15" customHeight="1" x14ac:dyDescent="0.15">
      <c r="A27" s="199" t="s">
        <v>424</v>
      </c>
      <c r="B27" s="324">
        <f>B28</f>
        <v>3</v>
      </c>
      <c r="C27" s="246">
        <f>C28</f>
        <v>4</v>
      </c>
      <c r="D27" s="246">
        <f>D28</f>
        <v>7</v>
      </c>
      <c r="E27" s="325">
        <f>E28</f>
        <v>2</v>
      </c>
      <c r="F27" s="190"/>
      <c r="I27" s="190"/>
    </row>
    <row r="28" spans="1:11" ht="15" customHeight="1" x14ac:dyDescent="0.15">
      <c r="A28" s="197" t="s">
        <v>425</v>
      </c>
      <c r="B28" s="299">
        <v>3</v>
      </c>
      <c r="C28" s="270">
        <v>4</v>
      </c>
      <c r="D28" s="270">
        <v>7</v>
      </c>
      <c r="E28" s="300">
        <v>2</v>
      </c>
      <c r="F28" s="190"/>
      <c r="I28" s="190"/>
    </row>
    <row r="29" spans="1:11" ht="15" customHeight="1" x14ac:dyDescent="0.15">
      <c r="A29" s="201"/>
      <c r="B29" s="299"/>
      <c r="C29" s="270"/>
      <c r="D29" s="270"/>
      <c r="E29" s="300"/>
      <c r="F29" s="190"/>
      <c r="J29" s="189"/>
      <c r="K29" s="189"/>
    </row>
    <row r="30" spans="1:11" ht="15" customHeight="1" x14ac:dyDescent="0.15">
      <c r="A30" s="199" t="s">
        <v>48</v>
      </c>
      <c r="B30" s="245">
        <f>SUM(B31:B39)</f>
        <v>2960</v>
      </c>
      <c r="C30" s="246">
        <f>SUM(C31:C39)</f>
        <v>2502</v>
      </c>
      <c r="D30" s="246">
        <f>SUM(D31:D39)</f>
        <v>5462</v>
      </c>
      <c r="E30" s="255">
        <f>SUM(E31:E39)</f>
        <v>2624</v>
      </c>
      <c r="F30" s="190"/>
      <c r="I30" s="190"/>
    </row>
    <row r="31" spans="1:11" ht="15" customHeight="1" x14ac:dyDescent="0.15">
      <c r="A31" s="197" t="s">
        <v>360</v>
      </c>
      <c r="B31" s="273">
        <v>96</v>
      </c>
      <c r="C31" s="270">
        <v>86</v>
      </c>
      <c r="D31" s="270">
        <v>182</v>
      </c>
      <c r="E31" s="300">
        <v>75</v>
      </c>
      <c r="F31" s="190"/>
      <c r="I31" s="190"/>
    </row>
    <row r="32" spans="1:11" ht="15" customHeight="1" x14ac:dyDescent="0.15">
      <c r="A32" s="197" t="s">
        <v>361</v>
      </c>
      <c r="B32" s="273">
        <v>319</v>
      </c>
      <c r="C32" s="270">
        <v>308</v>
      </c>
      <c r="D32" s="270">
        <v>627</v>
      </c>
      <c r="E32" s="306">
        <v>269</v>
      </c>
      <c r="F32" s="190"/>
      <c r="I32" s="190"/>
    </row>
    <row r="33" spans="1:9" ht="15" customHeight="1" x14ac:dyDescent="0.15">
      <c r="A33" s="197" t="s">
        <v>362</v>
      </c>
      <c r="B33" s="273">
        <v>405</v>
      </c>
      <c r="C33" s="270">
        <v>406</v>
      </c>
      <c r="D33" s="270">
        <v>811</v>
      </c>
      <c r="E33" s="306">
        <v>330</v>
      </c>
      <c r="F33" s="190"/>
      <c r="I33" s="190"/>
    </row>
    <row r="34" spans="1:9" ht="15" customHeight="1" x14ac:dyDescent="0.15">
      <c r="A34" s="197" t="s">
        <v>363</v>
      </c>
      <c r="B34" s="273">
        <v>302</v>
      </c>
      <c r="C34" s="270">
        <v>311</v>
      </c>
      <c r="D34" s="270">
        <v>613</v>
      </c>
      <c r="E34" s="306">
        <v>251</v>
      </c>
      <c r="F34" s="190"/>
      <c r="I34" s="190"/>
    </row>
    <row r="35" spans="1:9" ht="15" customHeight="1" x14ac:dyDescent="0.15">
      <c r="A35" s="197" t="s">
        <v>364</v>
      </c>
      <c r="B35" s="273">
        <v>419</v>
      </c>
      <c r="C35" s="270">
        <v>399</v>
      </c>
      <c r="D35" s="270">
        <v>818</v>
      </c>
      <c r="E35" s="306">
        <v>327</v>
      </c>
      <c r="F35" s="190"/>
      <c r="I35" s="190"/>
    </row>
    <row r="36" spans="1:9" ht="15" customHeight="1" x14ac:dyDescent="0.15">
      <c r="A36" s="197" t="s">
        <v>365</v>
      </c>
      <c r="B36" s="273">
        <v>312</v>
      </c>
      <c r="C36" s="270">
        <v>351</v>
      </c>
      <c r="D36" s="270">
        <v>663</v>
      </c>
      <c r="E36" s="300">
        <v>247</v>
      </c>
      <c r="F36" s="190"/>
      <c r="I36" s="190"/>
    </row>
    <row r="37" spans="1:9" ht="15" customHeight="1" x14ac:dyDescent="0.15">
      <c r="A37" s="197" t="s">
        <v>215</v>
      </c>
      <c r="B37" s="273">
        <v>304</v>
      </c>
      <c r="C37" s="270">
        <v>367</v>
      </c>
      <c r="D37" s="270">
        <v>671</v>
      </c>
      <c r="E37" s="306">
        <v>343</v>
      </c>
      <c r="F37" s="190"/>
      <c r="I37" s="190"/>
    </row>
    <row r="38" spans="1:9" ht="15" customHeight="1" x14ac:dyDescent="0.15">
      <c r="A38" s="197" t="s">
        <v>426</v>
      </c>
      <c r="B38" s="273">
        <v>622</v>
      </c>
      <c r="C38" s="270">
        <v>100</v>
      </c>
      <c r="D38" s="270">
        <v>722</v>
      </c>
      <c r="E38" s="306">
        <v>631</v>
      </c>
      <c r="F38" s="190"/>
      <c r="I38" s="190"/>
    </row>
    <row r="39" spans="1:9" ht="15" customHeight="1" x14ac:dyDescent="0.15">
      <c r="A39" s="197" t="s">
        <v>427</v>
      </c>
      <c r="B39" s="326">
        <v>181</v>
      </c>
      <c r="C39" s="327">
        <v>174</v>
      </c>
      <c r="D39" s="327">
        <v>355</v>
      </c>
      <c r="E39" s="328">
        <v>151</v>
      </c>
      <c r="F39" s="190"/>
      <c r="I39" s="190"/>
    </row>
    <row r="40" spans="1:9" ht="15" customHeight="1" x14ac:dyDescent="0.15">
      <c r="A40" s="201"/>
      <c r="B40" s="273"/>
      <c r="C40" s="270"/>
      <c r="D40" s="270"/>
      <c r="E40" s="300"/>
      <c r="F40" s="190"/>
      <c r="I40" s="190"/>
    </row>
    <row r="41" spans="1:9" ht="15" customHeight="1" x14ac:dyDescent="0.15">
      <c r="A41" s="199" t="s">
        <v>86</v>
      </c>
      <c r="B41" s="259">
        <v>47199</v>
      </c>
      <c r="C41" s="260">
        <v>45495</v>
      </c>
      <c r="D41" s="260">
        <v>92694</v>
      </c>
      <c r="E41" s="325">
        <v>39893</v>
      </c>
      <c r="F41" s="190"/>
    </row>
    <row r="42" spans="1:9" ht="15" customHeight="1" x14ac:dyDescent="0.15">
      <c r="A42" s="181"/>
      <c r="B42" s="273"/>
      <c r="C42" s="270"/>
      <c r="D42" s="270"/>
      <c r="E42" s="306"/>
      <c r="F42" s="190"/>
    </row>
    <row r="43" spans="1:9" ht="15" customHeight="1" x14ac:dyDescent="0.15">
      <c r="A43" s="181"/>
      <c r="B43" s="273"/>
      <c r="C43" s="270"/>
      <c r="D43" s="270"/>
      <c r="E43" s="306"/>
      <c r="F43" s="190"/>
    </row>
    <row r="44" spans="1:9" ht="15" customHeight="1" x14ac:dyDescent="0.15">
      <c r="A44" s="181"/>
      <c r="B44" s="273"/>
      <c r="C44" s="270"/>
      <c r="D44" s="270"/>
      <c r="E44" s="306"/>
      <c r="F44" s="190"/>
    </row>
    <row r="45" spans="1:9" ht="15" customHeight="1" x14ac:dyDescent="0.15">
      <c r="A45" s="181"/>
      <c r="B45" s="273"/>
      <c r="C45" s="270"/>
      <c r="D45" s="270"/>
      <c r="E45" s="300"/>
      <c r="F45" s="190"/>
    </row>
    <row r="46" spans="1:9" ht="15" customHeight="1" x14ac:dyDescent="0.15">
      <c r="A46" s="181"/>
      <c r="B46" s="273"/>
      <c r="C46" s="270"/>
      <c r="D46" s="270"/>
      <c r="E46" s="306"/>
      <c r="F46" s="190"/>
    </row>
    <row r="47" spans="1:9" ht="15" customHeight="1" x14ac:dyDescent="0.15">
      <c r="A47" s="188"/>
      <c r="B47" s="259"/>
      <c r="C47" s="260"/>
      <c r="D47" s="260"/>
      <c r="E47" s="325"/>
      <c r="F47" s="190"/>
    </row>
    <row r="48" spans="1:9" ht="15" customHeight="1" x14ac:dyDescent="0.15">
      <c r="A48" s="181"/>
      <c r="B48" s="329"/>
      <c r="C48" s="329"/>
      <c r="D48" s="329"/>
      <c r="E48" s="330"/>
      <c r="F48" s="190"/>
    </row>
    <row r="49" spans="1:6" ht="15" customHeight="1" x14ac:dyDescent="0.15">
      <c r="A49" s="191"/>
      <c r="B49" s="331"/>
      <c r="C49" s="331"/>
      <c r="D49" s="331"/>
      <c r="E49" s="332"/>
      <c r="F49" s="190"/>
    </row>
    <row r="50" spans="1:6" ht="15" customHeight="1" thickBot="1" x14ac:dyDescent="0.2">
      <c r="A50" s="182"/>
      <c r="B50" s="291"/>
      <c r="C50" s="292"/>
      <c r="D50" s="292"/>
      <c r="E50" s="333"/>
      <c r="F50" s="190"/>
    </row>
    <row r="51" spans="1:6" ht="15" customHeight="1" x14ac:dyDescent="0.15">
      <c r="A51" s="189"/>
      <c r="F51" s="190"/>
    </row>
    <row r="52" spans="1:6" ht="15" customHeight="1" x14ac:dyDescent="0.15">
      <c r="A52" s="189"/>
      <c r="F52" s="190"/>
    </row>
    <row r="53" spans="1:6" ht="15" customHeight="1" x14ac:dyDescent="0.15">
      <c r="A53" s="189"/>
      <c r="F53" s="190"/>
    </row>
    <row r="54" spans="1:6" ht="15" customHeight="1" x14ac:dyDescent="0.15">
      <c r="A54" s="189"/>
      <c r="F54" s="190"/>
    </row>
    <row r="55" spans="1:6" ht="15" customHeight="1" x14ac:dyDescent="0.15">
      <c r="A55" s="189"/>
      <c r="F55" s="190"/>
    </row>
    <row r="56" spans="1:6" ht="15" customHeight="1" x14ac:dyDescent="0.15">
      <c r="A56" s="189"/>
      <c r="F56" s="190"/>
    </row>
    <row r="57" spans="1:6" ht="15" customHeight="1" x14ac:dyDescent="0.15">
      <c r="A57" s="189"/>
      <c r="F57" s="190"/>
    </row>
    <row r="58" spans="1:6" ht="15" customHeight="1" x14ac:dyDescent="0.15">
      <c r="A58" s="189"/>
      <c r="F58" s="190"/>
    </row>
    <row r="59" spans="1:6" ht="15" customHeight="1" x14ac:dyDescent="0.15">
      <c r="A59" s="189"/>
      <c r="F59" s="190"/>
    </row>
    <row r="60" spans="1:6" ht="15" customHeight="1" x14ac:dyDescent="0.15">
      <c r="A60" s="189"/>
      <c r="F60" s="190"/>
    </row>
    <row r="61" spans="1:6" ht="15" customHeight="1" x14ac:dyDescent="0.15">
      <c r="A61" s="189"/>
      <c r="F61" s="190"/>
    </row>
    <row r="62" spans="1:6" ht="15" customHeight="1" x14ac:dyDescent="0.15">
      <c r="A62" s="189"/>
      <c r="F62" s="190"/>
    </row>
    <row r="63" spans="1:6" ht="15" customHeight="1" x14ac:dyDescent="0.15">
      <c r="A63" s="189"/>
    </row>
    <row r="64" spans="1:6" ht="15" customHeight="1" x14ac:dyDescent="0.15">
      <c r="A64" s="189"/>
    </row>
    <row r="65" spans="1:1" ht="15" customHeight="1" x14ac:dyDescent="0.15">
      <c r="A65" s="189"/>
    </row>
    <row r="66" spans="1:1" ht="15" customHeight="1" x14ac:dyDescent="0.15">
      <c r="A66" s="189"/>
    </row>
    <row r="67" spans="1:1" ht="15" customHeight="1" x14ac:dyDescent="0.15">
      <c r="A67" s="189"/>
    </row>
    <row r="68" spans="1:1" ht="15" customHeight="1" x14ac:dyDescent="0.15">
      <c r="A68" s="189"/>
    </row>
    <row r="69" spans="1:1" ht="15" customHeight="1" x14ac:dyDescent="0.15">
      <c r="A69" s="189"/>
    </row>
    <row r="70" spans="1:1" ht="15" customHeight="1" x14ac:dyDescent="0.15">
      <c r="A70" s="189"/>
    </row>
    <row r="71" spans="1:1" ht="15" customHeight="1" x14ac:dyDescent="0.15">
      <c r="A71" s="189"/>
    </row>
    <row r="72" spans="1:1" ht="15" customHeight="1" x14ac:dyDescent="0.15">
      <c r="A72" s="189"/>
    </row>
    <row r="73" spans="1:1" ht="15" customHeight="1" x14ac:dyDescent="0.15">
      <c r="A73" s="189"/>
    </row>
    <row r="74" spans="1:1" ht="15" customHeight="1" x14ac:dyDescent="0.15">
      <c r="A74" s="189"/>
    </row>
    <row r="75" spans="1:1" ht="15" customHeight="1" x14ac:dyDescent="0.15">
      <c r="A75" s="189"/>
    </row>
    <row r="76" spans="1:1" ht="15" customHeight="1" x14ac:dyDescent="0.15">
      <c r="A76" s="189"/>
    </row>
    <row r="77" spans="1:1" ht="15" customHeight="1" x14ac:dyDescent="0.15">
      <c r="A77" s="189"/>
    </row>
    <row r="78" spans="1:1" ht="15" customHeight="1" x14ac:dyDescent="0.15">
      <c r="A78" s="189"/>
    </row>
    <row r="79" spans="1:1" ht="15" customHeight="1" x14ac:dyDescent="0.15">
      <c r="A79" s="189"/>
    </row>
    <row r="80" spans="1:1" ht="15" customHeight="1" x14ac:dyDescent="0.15">
      <c r="A80" s="189"/>
    </row>
    <row r="81" spans="1:1" ht="15" customHeight="1" x14ac:dyDescent="0.15">
      <c r="A81" s="189"/>
    </row>
    <row r="82" spans="1:1" ht="15" customHeight="1" x14ac:dyDescent="0.15">
      <c r="A82" s="189"/>
    </row>
    <row r="83" spans="1:1" ht="15" customHeight="1" x14ac:dyDescent="0.15">
      <c r="A83" s="189"/>
    </row>
    <row r="84" spans="1:1" ht="15" customHeight="1" x14ac:dyDescent="0.15">
      <c r="A84" s="189"/>
    </row>
    <row r="85" spans="1:1" ht="15" customHeight="1" x14ac:dyDescent="0.15">
      <c r="A85" s="189"/>
    </row>
    <row r="86" spans="1:1" ht="15" customHeight="1" x14ac:dyDescent="0.15">
      <c r="A86" s="189"/>
    </row>
    <row r="87" spans="1:1" ht="15" customHeight="1" x14ac:dyDescent="0.15">
      <c r="A87" s="189"/>
    </row>
    <row r="88" spans="1:1" ht="15" customHeight="1" x14ac:dyDescent="0.15">
      <c r="A88" s="189"/>
    </row>
    <row r="89" spans="1:1" ht="15" customHeight="1" x14ac:dyDescent="0.15">
      <c r="A89" s="189"/>
    </row>
    <row r="90" spans="1:1" ht="15" customHeight="1" x14ac:dyDescent="0.15">
      <c r="A90" s="189"/>
    </row>
    <row r="91" spans="1:1" ht="15" customHeight="1" x14ac:dyDescent="0.15">
      <c r="A91" s="189"/>
    </row>
    <row r="92" spans="1:1" ht="15" customHeight="1" x14ac:dyDescent="0.15">
      <c r="A92" s="189"/>
    </row>
    <row r="93" spans="1:1" ht="15" customHeight="1" x14ac:dyDescent="0.15">
      <c r="A93" s="189"/>
    </row>
    <row r="94" spans="1:1" ht="15" customHeight="1" x14ac:dyDescent="0.15">
      <c r="A94" s="189"/>
    </row>
    <row r="95" spans="1:1" ht="15" customHeight="1" x14ac:dyDescent="0.15">
      <c r="A95" s="189"/>
    </row>
    <row r="96" spans="1:1" ht="15" customHeight="1" x14ac:dyDescent="0.15">
      <c r="A96" s="189"/>
    </row>
    <row r="97" spans="1:1" ht="15" customHeight="1" x14ac:dyDescent="0.15">
      <c r="A97" s="189"/>
    </row>
    <row r="98" spans="1:1" ht="15" customHeight="1" x14ac:dyDescent="0.15">
      <c r="A98" s="189"/>
    </row>
    <row r="99" spans="1:1" ht="15" customHeight="1" x14ac:dyDescent="0.15">
      <c r="A99" s="189"/>
    </row>
    <row r="100" spans="1:1" ht="15" customHeight="1" x14ac:dyDescent="0.15">
      <c r="A100" s="189"/>
    </row>
    <row r="101" spans="1:1" ht="15" customHeight="1" x14ac:dyDescent="0.15">
      <c r="A101" s="189"/>
    </row>
    <row r="102" spans="1:1" ht="15" customHeight="1" x14ac:dyDescent="0.15">
      <c r="A102" s="189"/>
    </row>
    <row r="103" spans="1:1" ht="15" customHeight="1" x14ac:dyDescent="0.15">
      <c r="A103" s="189"/>
    </row>
    <row r="104" spans="1:1" ht="15" customHeight="1" x14ac:dyDescent="0.15">
      <c r="A104" s="189"/>
    </row>
    <row r="105" spans="1:1" ht="15" customHeight="1" x14ac:dyDescent="0.15">
      <c r="A105" s="189"/>
    </row>
    <row r="106" spans="1:1" ht="15" customHeight="1" x14ac:dyDescent="0.15">
      <c r="A106" s="189"/>
    </row>
    <row r="107" spans="1:1" ht="15" customHeight="1" x14ac:dyDescent="0.15">
      <c r="A107" s="189"/>
    </row>
    <row r="108" spans="1:1" ht="15" customHeight="1" x14ac:dyDescent="0.15">
      <c r="A108" s="189"/>
    </row>
    <row r="109" spans="1:1" ht="15" customHeight="1" x14ac:dyDescent="0.15">
      <c r="A109" s="189"/>
    </row>
    <row r="110" spans="1:1" ht="15" customHeight="1" x14ac:dyDescent="0.15">
      <c r="A110" s="189"/>
    </row>
    <row r="111" spans="1:1" ht="15" customHeight="1" x14ac:dyDescent="0.15">
      <c r="A111" s="189"/>
    </row>
    <row r="112" spans="1:1" ht="15" customHeight="1" x14ac:dyDescent="0.15">
      <c r="A112" s="189"/>
    </row>
    <row r="113" spans="1:1" ht="15" customHeight="1" x14ac:dyDescent="0.15">
      <c r="A113" s="189"/>
    </row>
    <row r="114" spans="1:1" ht="15" customHeight="1" x14ac:dyDescent="0.15">
      <c r="A114" s="189"/>
    </row>
    <row r="115" spans="1:1" ht="15" customHeight="1" x14ac:dyDescent="0.15">
      <c r="A115" s="189"/>
    </row>
    <row r="116" spans="1:1" ht="15" customHeight="1" x14ac:dyDescent="0.15">
      <c r="A116" s="189"/>
    </row>
    <row r="117" spans="1:1" ht="15" customHeight="1" x14ac:dyDescent="0.15">
      <c r="A117" s="189"/>
    </row>
    <row r="118" spans="1:1" ht="15" customHeight="1" x14ac:dyDescent="0.15">
      <c r="A118" s="189"/>
    </row>
    <row r="119" spans="1:1" ht="15" customHeight="1" x14ac:dyDescent="0.15">
      <c r="A119" s="189"/>
    </row>
    <row r="120" spans="1:1" ht="15" customHeight="1" x14ac:dyDescent="0.15">
      <c r="A120" s="189"/>
    </row>
    <row r="121" spans="1:1" ht="15" customHeight="1" x14ac:dyDescent="0.15">
      <c r="A121" s="189"/>
    </row>
    <row r="122" spans="1:1" ht="15" customHeight="1" x14ac:dyDescent="0.15">
      <c r="A122" s="189"/>
    </row>
    <row r="123" spans="1:1" ht="15" customHeight="1" x14ac:dyDescent="0.15">
      <c r="A123" s="189"/>
    </row>
    <row r="124" spans="1:1" ht="15" customHeight="1" x14ac:dyDescent="0.15">
      <c r="A124" s="189"/>
    </row>
    <row r="125" spans="1:1" ht="15" customHeight="1" x14ac:dyDescent="0.15">
      <c r="A125" s="189"/>
    </row>
    <row r="126" spans="1:1" ht="15" customHeight="1" x14ac:dyDescent="0.15">
      <c r="A126" s="189"/>
    </row>
    <row r="127" spans="1:1" ht="15" customHeight="1" x14ac:dyDescent="0.15">
      <c r="A127" s="189"/>
    </row>
    <row r="128" spans="1:1" ht="15" customHeight="1" x14ac:dyDescent="0.15">
      <c r="A128" s="189"/>
    </row>
    <row r="129" spans="1:1" ht="15" customHeight="1" x14ac:dyDescent="0.15">
      <c r="A129" s="189"/>
    </row>
    <row r="130" spans="1:1" ht="15" customHeight="1" x14ac:dyDescent="0.15">
      <c r="A130" s="189"/>
    </row>
    <row r="131" spans="1:1" ht="15" customHeight="1" x14ac:dyDescent="0.15">
      <c r="A131" s="189"/>
    </row>
    <row r="132" spans="1:1" ht="15" customHeight="1" x14ac:dyDescent="0.15">
      <c r="A132" s="189"/>
    </row>
    <row r="133" spans="1:1" ht="15" customHeight="1" x14ac:dyDescent="0.15">
      <c r="A133" s="189"/>
    </row>
    <row r="134" spans="1:1" ht="15" customHeight="1" x14ac:dyDescent="0.15">
      <c r="A134" s="189"/>
    </row>
    <row r="135" spans="1:1" ht="15" customHeight="1" x14ac:dyDescent="0.15">
      <c r="A135" s="189"/>
    </row>
    <row r="136" spans="1:1" ht="15" customHeight="1" x14ac:dyDescent="0.15">
      <c r="A136" s="189"/>
    </row>
    <row r="137" spans="1:1" ht="15" customHeight="1" x14ac:dyDescent="0.15">
      <c r="A137" s="189"/>
    </row>
    <row r="138" spans="1:1" ht="15" customHeight="1" x14ac:dyDescent="0.15">
      <c r="A138" s="189"/>
    </row>
    <row r="139" spans="1:1" ht="15" customHeight="1" x14ac:dyDescent="0.15">
      <c r="A139" s="189"/>
    </row>
    <row r="140" spans="1:1" ht="15" customHeight="1" x14ac:dyDescent="0.15">
      <c r="A140" s="189"/>
    </row>
    <row r="141" spans="1:1" ht="15" customHeight="1" x14ac:dyDescent="0.15">
      <c r="A141" s="189"/>
    </row>
    <row r="142" spans="1:1" ht="15" customHeight="1" x14ac:dyDescent="0.15">
      <c r="A142" s="189"/>
    </row>
    <row r="143" spans="1:1" ht="15" customHeight="1" x14ac:dyDescent="0.15">
      <c r="A143" s="189"/>
    </row>
    <row r="144" spans="1:1" ht="15" customHeight="1" x14ac:dyDescent="0.15">
      <c r="A144" s="189"/>
    </row>
    <row r="145" spans="1:1" ht="15" customHeight="1" x14ac:dyDescent="0.15">
      <c r="A145" s="189"/>
    </row>
    <row r="146" spans="1:1" ht="15" customHeight="1" x14ac:dyDescent="0.15">
      <c r="A146" s="189"/>
    </row>
    <row r="147" spans="1:1" ht="15" customHeight="1" x14ac:dyDescent="0.15">
      <c r="A147" s="189"/>
    </row>
    <row r="148" spans="1:1" ht="15" customHeight="1" x14ac:dyDescent="0.15">
      <c r="A148" s="189"/>
    </row>
    <row r="149" spans="1:1" ht="15" customHeight="1" x14ac:dyDescent="0.15">
      <c r="A149" s="189"/>
    </row>
    <row r="150" spans="1:1" ht="15" customHeight="1" x14ac:dyDescent="0.15">
      <c r="A150" s="189"/>
    </row>
    <row r="151" spans="1:1" ht="15" customHeight="1" x14ac:dyDescent="0.15">
      <c r="A151" s="189"/>
    </row>
    <row r="152" spans="1:1" ht="15" customHeight="1" x14ac:dyDescent="0.15">
      <c r="A152" s="189"/>
    </row>
    <row r="153" spans="1:1" ht="15" customHeight="1" x14ac:dyDescent="0.15">
      <c r="A153" s="189"/>
    </row>
    <row r="154" spans="1:1" ht="15" customHeight="1" x14ac:dyDescent="0.15">
      <c r="A154" s="189"/>
    </row>
    <row r="155" spans="1:1" ht="15" customHeight="1" x14ac:dyDescent="0.15">
      <c r="A155" s="189"/>
    </row>
    <row r="156" spans="1:1" ht="15" customHeight="1" x14ac:dyDescent="0.15">
      <c r="A156" s="189"/>
    </row>
    <row r="157" spans="1:1" ht="15" customHeight="1" x14ac:dyDescent="0.15">
      <c r="A157" s="189"/>
    </row>
    <row r="158" spans="1:1" ht="15" customHeight="1" x14ac:dyDescent="0.15">
      <c r="A158" s="189"/>
    </row>
    <row r="159" spans="1:1" ht="15" customHeight="1" x14ac:dyDescent="0.15">
      <c r="A159" s="189"/>
    </row>
    <row r="160" spans="1:1" ht="15" customHeight="1" x14ac:dyDescent="0.15">
      <c r="A160" s="189"/>
    </row>
    <row r="161" spans="1:1" ht="15" customHeight="1" x14ac:dyDescent="0.15">
      <c r="A161" s="189"/>
    </row>
    <row r="162" spans="1:1" ht="15" customHeight="1" x14ac:dyDescent="0.15">
      <c r="A162" s="189"/>
    </row>
    <row r="163" spans="1:1" ht="15" customHeight="1" x14ac:dyDescent="0.15">
      <c r="A163" s="189"/>
    </row>
    <row r="164" spans="1:1" ht="15" customHeight="1" x14ac:dyDescent="0.15">
      <c r="A164" s="189"/>
    </row>
    <row r="165" spans="1:1" ht="15" customHeight="1" x14ac:dyDescent="0.15">
      <c r="A165" s="189"/>
    </row>
    <row r="166" spans="1:1" ht="15" customHeight="1" x14ac:dyDescent="0.15">
      <c r="A166" s="189"/>
    </row>
    <row r="167" spans="1:1" ht="15" customHeight="1" x14ac:dyDescent="0.15">
      <c r="A167" s="189"/>
    </row>
    <row r="168" spans="1:1" ht="15" customHeight="1" x14ac:dyDescent="0.15">
      <c r="A168" s="189"/>
    </row>
    <row r="169" spans="1:1" ht="15" customHeight="1" x14ac:dyDescent="0.15">
      <c r="A169" s="189"/>
    </row>
    <row r="170" spans="1:1" ht="15" customHeight="1" x14ac:dyDescent="0.15">
      <c r="A170" s="189"/>
    </row>
    <row r="171" spans="1:1" ht="15" customHeight="1" x14ac:dyDescent="0.15">
      <c r="A171" s="189"/>
    </row>
    <row r="172" spans="1:1" ht="15" customHeight="1" x14ac:dyDescent="0.15">
      <c r="A172" s="189"/>
    </row>
    <row r="173" spans="1:1" ht="15" customHeight="1" x14ac:dyDescent="0.15">
      <c r="A173" s="189"/>
    </row>
    <row r="174" spans="1:1" ht="15" customHeight="1" x14ac:dyDescent="0.15">
      <c r="A174" s="189"/>
    </row>
    <row r="175" spans="1:1" ht="15" customHeight="1" x14ac:dyDescent="0.15">
      <c r="A175" s="189"/>
    </row>
    <row r="176" spans="1:1" ht="15" customHeight="1" x14ac:dyDescent="0.15">
      <c r="A176" s="189"/>
    </row>
    <row r="177" spans="1:1" ht="15" customHeight="1" x14ac:dyDescent="0.15">
      <c r="A177" s="189"/>
    </row>
    <row r="178" spans="1:1" ht="15" customHeight="1" x14ac:dyDescent="0.15">
      <c r="A178" s="189"/>
    </row>
    <row r="179" spans="1:1" ht="15" customHeight="1" x14ac:dyDescent="0.15">
      <c r="A179" s="189"/>
    </row>
    <row r="180" spans="1:1" ht="15" customHeight="1" x14ac:dyDescent="0.15">
      <c r="A180" s="189"/>
    </row>
    <row r="181" spans="1:1" ht="15" customHeight="1" x14ac:dyDescent="0.15">
      <c r="A181" s="189"/>
    </row>
    <row r="182" spans="1:1" ht="15" customHeight="1" x14ac:dyDescent="0.15">
      <c r="A182" s="189"/>
    </row>
    <row r="183" spans="1:1" ht="15" customHeight="1" x14ac:dyDescent="0.15">
      <c r="A183" s="189"/>
    </row>
    <row r="184" spans="1:1" ht="15" customHeight="1" x14ac:dyDescent="0.15">
      <c r="A184" s="189"/>
    </row>
    <row r="185" spans="1:1" ht="15" customHeight="1" x14ac:dyDescent="0.15">
      <c r="A185" s="189"/>
    </row>
    <row r="186" spans="1:1" ht="15" customHeight="1" x14ac:dyDescent="0.15">
      <c r="A186" s="189"/>
    </row>
    <row r="187" spans="1:1" ht="15" customHeight="1" x14ac:dyDescent="0.15">
      <c r="A187" s="189"/>
    </row>
    <row r="188" spans="1:1" ht="15" customHeight="1" x14ac:dyDescent="0.15">
      <c r="A188" s="189"/>
    </row>
    <row r="189" spans="1:1" ht="15" customHeight="1" x14ac:dyDescent="0.15">
      <c r="A189" s="189"/>
    </row>
    <row r="190" spans="1:1" ht="15" customHeight="1" x14ac:dyDescent="0.15">
      <c r="A190" s="189"/>
    </row>
    <row r="191" spans="1:1" ht="15" customHeight="1" x14ac:dyDescent="0.15">
      <c r="A191" s="189"/>
    </row>
    <row r="192" spans="1:1" ht="15" customHeight="1" x14ac:dyDescent="0.15">
      <c r="A192" s="189"/>
    </row>
    <row r="193" spans="1:1" ht="15" customHeight="1" x14ac:dyDescent="0.15">
      <c r="A193" s="189"/>
    </row>
    <row r="194" spans="1:1" ht="15" customHeight="1" x14ac:dyDescent="0.15">
      <c r="A194" s="189"/>
    </row>
    <row r="195" spans="1:1" ht="15" customHeight="1" x14ac:dyDescent="0.15">
      <c r="A195" s="189"/>
    </row>
    <row r="196" spans="1:1" ht="15" customHeight="1" x14ac:dyDescent="0.15">
      <c r="A196" s="189"/>
    </row>
    <row r="197" spans="1:1" ht="15" customHeight="1" x14ac:dyDescent="0.15">
      <c r="A197" s="189"/>
    </row>
    <row r="198" spans="1:1" ht="15" customHeight="1" x14ac:dyDescent="0.15">
      <c r="A198" s="189"/>
    </row>
  </sheetData>
  <phoneticPr fontId="2"/>
  <conditionalFormatting sqref="B4:E4">
    <cfRule type="cellIs" dxfId="8" priority="9" stopIfTrue="1" operator="notEqual">
      <formula>SUM(B5:B11)</formula>
    </cfRule>
  </conditionalFormatting>
  <conditionalFormatting sqref="D5:D10">
    <cfRule type="cellIs" dxfId="7" priority="8" stopIfTrue="1" operator="notEqual">
      <formula>B5+C5</formula>
    </cfRule>
  </conditionalFormatting>
  <conditionalFormatting sqref="D14:D18">
    <cfRule type="cellIs" dxfId="6" priority="7" stopIfTrue="1" operator="notEqual">
      <formula>B14+C14</formula>
    </cfRule>
  </conditionalFormatting>
  <conditionalFormatting sqref="B13:E13">
    <cfRule type="cellIs" dxfId="5" priority="6" stopIfTrue="1" operator="notEqual">
      <formula>SUM(B14:B18)</formula>
    </cfRule>
  </conditionalFormatting>
  <conditionalFormatting sqref="D21:D24">
    <cfRule type="cellIs" dxfId="4" priority="5" stopIfTrue="1" operator="notEqual">
      <formula>B21+C21</formula>
    </cfRule>
  </conditionalFormatting>
  <conditionalFormatting sqref="B20:E20">
    <cfRule type="cellIs" dxfId="3" priority="4" stopIfTrue="1" operator="notEqual">
      <formula>SUM(B21:B25)</formula>
    </cfRule>
  </conditionalFormatting>
  <conditionalFormatting sqref="D40 D42:D45">
    <cfRule type="cellIs" dxfId="2" priority="3" stopIfTrue="1" operator="notEqual">
      <formula>B40+C40</formula>
    </cfRule>
  </conditionalFormatting>
  <conditionalFormatting sqref="B27:E27">
    <cfRule type="cellIs" dxfId="1" priority="2" stopIfTrue="1" operator="notEqual">
      <formula>B28</formula>
    </cfRule>
  </conditionalFormatting>
  <conditionalFormatting sqref="D31:D39">
    <cfRule type="cellIs" dxfId="0" priority="1" stopIfTrue="1" operator="notEqual">
      <formula>B31+C31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BreakPreview" zoomScaleNormal="70" zoomScaleSheetLayoutView="100" workbookViewId="0">
      <selection activeCell="H28" sqref="H28"/>
    </sheetView>
  </sheetViews>
  <sheetFormatPr defaultRowHeight="18.75" customHeight="1" x14ac:dyDescent="0.15"/>
  <cols>
    <col min="1" max="1" width="12.125" style="120" bestFit="1" customWidth="1"/>
    <col min="2" max="2" width="8.375" style="120" bestFit="1" customWidth="1"/>
    <col min="3" max="4" width="7.25" style="120" bestFit="1" customWidth="1"/>
    <col min="5" max="5" width="7.375" style="120" customWidth="1"/>
    <col min="6" max="6" width="8.75" style="120" customWidth="1"/>
    <col min="7" max="12" width="6.875" style="120" customWidth="1"/>
    <col min="13" max="13" width="8.875" style="26"/>
    <col min="14" max="256" width="8.875" style="120"/>
    <col min="257" max="257" width="12.125" style="120" bestFit="1" customWidth="1"/>
    <col min="258" max="258" width="8.25" style="120" bestFit="1" customWidth="1"/>
    <col min="259" max="260" width="6.5" style="120" bestFit="1" customWidth="1"/>
    <col min="261" max="261" width="7.375" style="120" customWidth="1"/>
    <col min="262" max="262" width="8.75" style="120" customWidth="1"/>
    <col min="263" max="268" width="6.875" style="120" customWidth="1"/>
    <col min="269" max="512" width="8.875" style="120"/>
    <col min="513" max="513" width="12.125" style="120" bestFit="1" customWidth="1"/>
    <col min="514" max="514" width="8.25" style="120" bestFit="1" customWidth="1"/>
    <col min="515" max="516" width="6.5" style="120" bestFit="1" customWidth="1"/>
    <col min="517" max="517" width="7.375" style="120" customWidth="1"/>
    <col min="518" max="518" width="8.75" style="120" customWidth="1"/>
    <col min="519" max="524" width="6.875" style="120" customWidth="1"/>
    <col min="525" max="768" width="8.875" style="120"/>
    <col min="769" max="769" width="12.125" style="120" bestFit="1" customWidth="1"/>
    <col min="770" max="770" width="8.25" style="120" bestFit="1" customWidth="1"/>
    <col min="771" max="772" width="6.5" style="120" bestFit="1" customWidth="1"/>
    <col min="773" max="773" width="7.375" style="120" customWidth="1"/>
    <col min="774" max="774" width="8.75" style="120" customWidth="1"/>
    <col min="775" max="780" width="6.875" style="120" customWidth="1"/>
    <col min="781" max="1024" width="8.875" style="120"/>
    <col min="1025" max="1025" width="12.125" style="120" bestFit="1" customWidth="1"/>
    <col min="1026" max="1026" width="8.25" style="120" bestFit="1" customWidth="1"/>
    <col min="1027" max="1028" width="6.5" style="120" bestFit="1" customWidth="1"/>
    <col min="1029" max="1029" width="7.375" style="120" customWidth="1"/>
    <col min="1030" max="1030" width="8.75" style="120" customWidth="1"/>
    <col min="1031" max="1036" width="6.875" style="120" customWidth="1"/>
    <col min="1037" max="1280" width="8.875" style="120"/>
    <col min="1281" max="1281" width="12.125" style="120" bestFit="1" customWidth="1"/>
    <col min="1282" max="1282" width="8.25" style="120" bestFit="1" customWidth="1"/>
    <col min="1283" max="1284" width="6.5" style="120" bestFit="1" customWidth="1"/>
    <col min="1285" max="1285" width="7.375" style="120" customWidth="1"/>
    <col min="1286" max="1286" width="8.75" style="120" customWidth="1"/>
    <col min="1287" max="1292" width="6.875" style="120" customWidth="1"/>
    <col min="1293" max="1536" width="8.875" style="120"/>
    <col min="1537" max="1537" width="12.125" style="120" bestFit="1" customWidth="1"/>
    <col min="1538" max="1538" width="8.25" style="120" bestFit="1" customWidth="1"/>
    <col min="1539" max="1540" width="6.5" style="120" bestFit="1" customWidth="1"/>
    <col min="1541" max="1541" width="7.375" style="120" customWidth="1"/>
    <col min="1542" max="1542" width="8.75" style="120" customWidth="1"/>
    <col min="1543" max="1548" width="6.875" style="120" customWidth="1"/>
    <col min="1549" max="1792" width="8.875" style="120"/>
    <col min="1793" max="1793" width="12.125" style="120" bestFit="1" customWidth="1"/>
    <col min="1794" max="1794" width="8.25" style="120" bestFit="1" customWidth="1"/>
    <col min="1795" max="1796" width="6.5" style="120" bestFit="1" customWidth="1"/>
    <col min="1797" max="1797" width="7.375" style="120" customWidth="1"/>
    <col min="1798" max="1798" width="8.75" style="120" customWidth="1"/>
    <col min="1799" max="1804" width="6.875" style="120" customWidth="1"/>
    <col min="1805" max="2048" width="8.875" style="120"/>
    <col min="2049" max="2049" width="12.125" style="120" bestFit="1" customWidth="1"/>
    <col min="2050" max="2050" width="8.25" style="120" bestFit="1" customWidth="1"/>
    <col min="2051" max="2052" width="6.5" style="120" bestFit="1" customWidth="1"/>
    <col min="2053" max="2053" width="7.375" style="120" customWidth="1"/>
    <col min="2054" max="2054" width="8.75" style="120" customWidth="1"/>
    <col min="2055" max="2060" width="6.875" style="120" customWidth="1"/>
    <col min="2061" max="2304" width="8.875" style="120"/>
    <col min="2305" max="2305" width="12.125" style="120" bestFit="1" customWidth="1"/>
    <col min="2306" max="2306" width="8.25" style="120" bestFit="1" customWidth="1"/>
    <col min="2307" max="2308" width="6.5" style="120" bestFit="1" customWidth="1"/>
    <col min="2309" max="2309" width="7.375" style="120" customWidth="1"/>
    <col min="2310" max="2310" width="8.75" style="120" customWidth="1"/>
    <col min="2311" max="2316" width="6.875" style="120" customWidth="1"/>
    <col min="2317" max="2560" width="8.875" style="120"/>
    <col min="2561" max="2561" width="12.125" style="120" bestFit="1" customWidth="1"/>
    <col min="2562" max="2562" width="8.25" style="120" bestFit="1" customWidth="1"/>
    <col min="2563" max="2564" width="6.5" style="120" bestFit="1" customWidth="1"/>
    <col min="2565" max="2565" width="7.375" style="120" customWidth="1"/>
    <col min="2566" max="2566" width="8.75" style="120" customWidth="1"/>
    <col min="2567" max="2572" width="6.875" style="120" customWidth="1"/>
    <col min="2573" max="2816" width="8.875" style="120"/>
    <col min="2817" max="2817" width="12.125" style="120" bestFit="1" customWidth="1"/>
    <col min="2818" max="2818" width="8.25" style="120" bestFit="1" customWidth="1"/>
    <col min="2819" max="2820" width="6.5" style="120" bestFit="1" customWidth="1"/>
    <col min="2821" max="2821" width="7.375" style="120" customWidth="1"/>
    <col min="2822" max="2822" width="8.75" style="120" customWidth="1"/>
    <col min="2823" max="2828" width="6.875" style="120" customWidth="1"/>
    <col min="2829" max="3072" width="8.875" style="120"/>
    <col min="3073" max="3073" width="12.125" style="120" bestFit="1" customWidth="1"/>
    <col min="3074" max="3074" width="8.25" style="120" bestFit="1" customWidth="1"/>
    <col min="3075" max="3076" width="6.5" style="120" bestFit="1" customWidth="1"/>
    <col min="3077" max="3077" width="7.375" style="120" customWidth="1"/>
    <col min="3078" max="3078" width="8.75" style="120" customWidth="1"/>
    <col min="3079" max="3084" width="6.875" style="120" customWidth="1"/>
    <col min="3085" max="3328" width="8.875" style="120"/>
    <col min="3329" max="3329" width="12.125" style="120" bestFit="1" customWidth="1"/>
    <col min="3330" max="3330" width="8.25" style="120" bestFit="1" customWidth="1"/>
    <col min="3331" max="3332" width="6.5" style="120" bestFit="1" customWidth="1"/>
    <col min="3333" max="3333" width="7.375" style="120" customWidth="1"/>
    <col min="3334" max="3334" width="8.75" style="120" customWidth="1"/>
    <col min="3335" max="3340" width="6.875" style="120" customWidth="1"/>
    <col min="3341" max="3584" width="8.875" style="120"/>
    <col min="3585" max="3585" width="12.125" style="120" bestFit="1" customWidth="1"/>
    <col min="3586" max="3586" width="8.25" style="120" bestFit="1" customWidth="1"/>
    <col min="3587" max="3588" width="6.5" style="120" bestFit="1" customWidth="1"/>
    <col min="3589" max="3589" width="7.375" style="120" customWidth="1"/>
    <col min="3590" max="3590" width="8.75" style="120" customWidth="1"/>
    <col min="3591" max="3596" width="6.875" style="120" customWidth="1"/>
    <col min="3597" max="3840" width="8.875" style="120"/>
    <col min="3841" max="3841" width="12.125" style="120" bestFit="1" customWidth="1"/>
    <col min="3842" max="3842" width="8.25" style="120" bestFit="1" customWidth="1"/>
    <col min="3843" max="3844" width="6.5" style="120" bestFit="1" customWidth="1"/>
    <col min="3845" max="3845" width="7.375" style="120" customWidth="1"/>
    <col min="3846" max="3846" width="8.75" style="120" customWidth="1"/>
    <col min="3847" max="3852" width="6.875" style="120" customWidth="1"/>
    <col min="3853" max="4096" width="8.875" style="120"/>
    <col min="4097" max="4097" width="12.125" style="120" bestFit="1" customWidth="1"/>
    <col min="4098" max="4098" width="8.25" style="120" bestFit="1" customWidth="1"/>
    <col min="4099" max="4100" width="6.5" style="120" bestFit="1" customWidth="1"/>
    <col min="4101" max="4101" width="7.375" style="120" customWidth="1"/>
    <col min="4102" max="4102" width="8.75" style="120" customWidth="1"/>
    <col min="4103" max="4108" width="6.875" style="120" customWidth="1"/>
    <col min="4109" max="4352" width="8.875" style="120"/>
    <col min="4353" max="4353" width="12.125" style="120" bestFit="1" customWidth="1"/>
    <col min="4354" max="4354" width="8.25" style="120" bestFit="1" customWidth="1"/>
    <col min="4355" max="4356" width="6.5" style="120" bestFit="1" customWidth="1"/>
    <col min="4357" max="4357" width="7.375" style="120" customWidth="1"/>
    <col min="4358" max="4358" width="8.75" style="120" customWidth="1"/>
    <col min="4359" max="4364" width="6.875" style="120" customWidth="1"/>
    <col min="4365" max="4608" width="8.875" style="120"/>
    <col min="4609" max="4609" width="12.125" style="120" bestFit="1" customWidth="1"/>
    <col min="4610" max="4610" width="8.25" style="120" bestFit="1" customWidth="1"/>
    <col min="4611" max="4612" width="6.5" style="120" bestFit="1" customWidth="1"/>
    <col min="4613" max="4613" width="7.375" style="120" customWidth="1"/>
    <col min="4614" max="4614" width="8.75" style="120" customWidth="1"/>
    <col min="4615" max="4620" width="6.875" style="120" customWidth="1"/>
    <col min="4621" max="4864" width="8.875" style="120"/>
    <col min="4865" max="4865" width="12.125" style="120" bestFit="1" customWidth="1"/>
    <col min="4866" max="4866" width="8.25" style="120" bestFit="1" customWidth="1"/>
    <col min="4867" max="4868" width="6.5" style="120" bestFit="1" customWidth="1"/>
    <col min="4869" max="4869" width="7.375" style="120" customWidth="1"/>
    <col min="4870" max="4870" width="8.75" style="120" customWidth="1"/>
    <col min="4871" max="4876" width="6.875" style="120" customWidth="1"/>
    <col min="4877" max="5120" width="8.875" style="120"/>
    <col min="5121" max="5121" width="12.125" style="120" bestFit="1" customWidth="1"/>
    <col min="5122" max="5122" width="8.25" style="120" bestFit="1" customWidth="1"/>
    <col min="5123" max="5124" width="6.5" style="120" bestFit="1" customWidth="1"/>
    <col min="5125" max="5125" width="7.375" style="120" customWidth="1"/>
    <col min="5126" max="5126" width="8.75" style="120" customWidth="1"/>
    <col min="5127" max="5132" width="6.875" style="120" customWidth="1"/>
    <col min="5133" max="5376" width="8.875" style="120"/>
    <col min="5377" max="5377" width="12.125" style="120" bestFit="1" customWidth="1"/>
    <col min="5378" max="5378" width="8.25" style="120" bestFit="1" customWidth="1"/>
    <col min="5379" max="5380" width="6.5" style="120" bestFit="1" customWidth="1"/>
    <col min="5381" max="5381" width="7.375" style="120" customWidth="1"/>
    <col min="5382" max="5382" width="8.75" style="120" customWidth="1"/>
    <col min="5383" max="5388" width="6.875" style="120" customWidth="1"/>
    <col min="5389" max="5632" width="8.875" style="120"/>
    <col min="5633" max="5633" width="12.125" style="120" bestFit="1" customWidth="1"/>
    <col min="5634" max="5634" width="8.25" style="120" bestFit="1" customWidth="1"/>
    <col min="5635" max="5636" width="6.5" style="120" bestFit="1" customWidth="1"/>
    <col min="5637" max="5637" width="7.375" style="120" customWidth="1"/>
    <col min="5638" max="5638" width="8.75" style="120" customWidth="1"/>
    <col min="5639" max="5644" width="6.875" style="120" customWidth="1"/>
    <col min="5645" max="5888" width="8.875" style="120"/>
    <col min="5889" max="5889" width="12.125" style="120" bestFit="1" customWidth="1"/>
    <col min="5890" max="5890" width="8.25" style="120" bestFit="1" customWidth="1"/>
    <col min="5891" max="5892" width="6.5" style="120" bestFit="1" customWidth="1"/>
    <col min="5893" max="5893" width="7.375" style="120" customWidth="1"/>
    <col min="5894" max="5894" width="8.75" style="120" customWidth="1"/>
    <col min="5895" max="5900" width="6.875" style="120" customWidth="1"/>
    <col min="5901" max="6144" width="8.875" style="120"/>
    <col min="6145" max="6145" width="12.125" style="120" bestFit="1" customWidth="1"/>
    <col min="6146" max="6146" width="8.25" style="120" bestFit="1" customWidth="1"/>
    <col min="6147" max="6148" width="6.5" style="120" bestFit="1" customWidth="1"/>
    <col min="6149" max="6149" width="7.375" style="120" customWidth="1"/>
    <col min="6150" max="6150" width="8.75" style="120" customWidth="1"/>
    <col min="6151" max="6156" width="6.875" style="120" customWidth="1"/>
    <col min="6157" max="6400" width="8.875" style="120"/>
    <col min="6401" max="6401" width="12.125" style="120" bestFit="1" customWidth="1"/>
    <col min="6402" max="6402" width="8.25" style="120" bestFit="1" customWidth="1"/>
    <col min="6403" max="6404" width="6.5" style="120" bestFit="1" customWidth="1"/>
    <col min="6405" max="6405" width="7.375" style="120" customWidth="1"/>
    <col min="6406" max="6406" width="8.75" style="120" customWidth="1"/>
    <col min="6407" max="6412" width="6.875" style="120" customWidth="1"/>
    <col min="6413" max="6656" width="8.875" style="120"/>
    <col min="6657" max="6657" width="12.125" style="120" bestFit="1" customWidth="1"/>
    <col min="6658" max="6658" width="8.25" style="120" bestFit="1" customWidth="1"/>
    <col min="6659" max="6660" width="6.5" style="120" bestFit="1" customWidth="1"/>
    <col min="6661" max="6661" width="7.375" style="120" customWidth="1"/>
    <col min="6662" max="6662" width="8.75" style="120" customWidth="1"/>
    <col min="6663" max="6668" width="6.875" style="120" customWidth="1"/>
    <col min="6669" max="6912" width="8.875" style="120"/>
    <col min="6913" max="6913" width="12.125" style="120" bestFit="1" customWidth="1"/>
    <col min="6914" max="6914" width="8.25" style="120" bestFit="1" customWidth="1"/>
    <col min="6915" max="6916" width="6.5" style="120" bestFit="1" customWidth="1"/>
    <col min="6917" max="6917" width="7.375" style="120" customWidth="1"/>
    <col min="6918" max="6918" width="8.75" style="120" customWidth="1"/>
    <col min="6919" max="6924" width="6.875" style="120" customWidth="1"/>
    <col min="6925" max="7168" width="8.875" style="120"/>
    <col min="7169" max="7169" width="12.125" style="120" bestFit="1" customWidth="1"/>
    <col min="7170" max="7170" width="8.25" style="120" bestFit="1" customWidth="1"/>
    <col min="7171" max="7172" width="6.5" style="120" bestFit="1" customWidth="1"/>
    <col min="7173" max="7173" width="7.375" style="120" customWidth="1"/>
    <col min="7174" max="7174" width="8.75" style="120" customWidth="1"/>
    <col min="7175" max="7180" width="6.875" style="120" customWidth="1"/>
    <col min="7181" max="7424" width="8.875" style="120"/>
    <col min="7425" max="7425" width="12.125" style="120" bestFit="1" customWidth="1"/>
    <col min="7426" max="7426" width="8.25" style="120" bestFit="1" customWidth="1"/>
    <col min="7427" max="7428" width="6.5" style="120" bestFit="1" customWidth="1"/>
    <col min="7429" max="7429" width="7.375" style="120" customWidth="1"/>
    <col min="7430" max="7430" width="8.75" style="120" customWidth="1"/>
    <col min="7431" max="7436" width="6.875" style="120" customWidth="1"/>
    <col min="7437" max="7680" width="8.875" style="120"/>
    <col min="7681" max="7681" width="12.125" style="120" bestFit="1" customWidth="1"/>
    <col min="7682" max="7682" width="8.25" style="120" bestFit="1" customWidth="1"/>
    <col min="7683" max="7684" width="6.5" style="120" bestFit="1" customWidth="1"/>
    <col min="7685" max="7685" width="7.375" style="120" customWidth="1"/>
    <col min="7686" max="7686" width="8.75" style="120" customWidth="1"/>
    <col min="7687" max="7692" width="6.875" style="120" customWidth="1"/>
    <col min="7693" max="7936" width="8.875" style="120"/>
    <col min="7937" max="7937" width="12.125" style="120" bestFit="1" customWidth="1"/>
    <col min="7938" max="7938" width="8.25" style="120" bestFit="1" customWidth="1"/>
    <col min="7939" max="7940" width="6.5" style="120" bestFit="1" customWidth="1"/>
    <col min="7941" max="7941" width="7.375" style="120" customWidth="1"/>
    <col min="7942" max="7942" width="8.75" style="120" customWidth="1"/>
    <col min="7943" max="7948" width="6.875" style="120" customWidth="1"/>
    <col min="7949" max="8192" width="8.875" style="120"/>
    <col min="8193" max="8193" width="12.125" style="120" bestFit="1" customWidth="1"/>
    <col min="8194" max="8194" width="8.25" style="120" bestFit="1" customWidth="1"/>
    <col min="8195" max="8196" width="6.5" style="120" bestFit="1" customWidth="1"/>
    <col min="8197" max="8197" width="7.375" style="120" customWidth="1"/>
    <col min="8198" max="8198" width="8.75" style="120" customWidth="1"/>
    <col min="8199" max="8204" width="6.875" style="120" customWidth="1"/>
    <col min="8205" max="8448" width="8.875" style="120"/>
    <col min="8449" max="8449" width="12.125" style="120" bestFit="1" customWidth="1"/>
    <col min="8450" max="8450" width="8.25" style="120" bestFit="1" customWidth="1"/>
    <col min="8451" max="8452" width="6.5" style="120" bestFit="1" customWidth="1"/>
    <col min="8453" max="8453" width="7.375" style="120" customWidth="1"/>
    <col min="8454" max="8454" width="8.75" style="120" customWidth="1"/>
    <col min="8455" max="8460" width="6.875" style="120" customWidth="1"/>
    <col min="8461" max="8704" width="8.875" style="120"/>
    <col min="8705" max="8705" width="12.125" style="120" bestFit="1" customWidth="1"/>
    <col min="8706" max="8706" width="8.25" style="120" bestFit="1" customWidth="1"/>
    <col min="8707" max="8708" width="6.5" style="120" bestFit="1" customWidth="1"/>
    <col min="8709" max="8709" width="7.375" style="120" customWidth="1"/>
    <col min="8710" max="8710" width="8.75" style="120" customWidth="1"/>
    <col min="8711" max="8716" width="6.875" style="120" customWidth="1"/>
    <col min="8717" max="8960" width="8.875" style="120"/>
    <col min="8961" max="8961" width="12.125" style="120" bestFit="1" customWidth="1"/>
    <col min="8962" max="8962" width="8.25" style="120" bestFit="1" customWidth="1"/>
    <col min="8963" max="8964" width="6.5" style="120" bestFit="1" customWidth="1"/>
    <col min="8965" max="8965" width="7.375" style="120" customWidth="1"/>
    <col min="8966" max="8966" width="8.75" style="120" customWidth="1"/>
    <col min="8967" max="8972" width="6.875" style="120" customWidth="1"/>
    <col min="8973" max="9216" width="8.875" style="120"/>
    <col min="9217" max="9217" width="12.125" style="120" bestFit="1" customWidth="1"/>
    <col min="9218" max="9218" width="8.25" style="120" bestFit="1" customWidth="1"/>
    <col min="9219" max="9220" width="6.5" style="120" bestFit="1" customWidth="1"/>
    <col min="9221" max="9221" width="7.375" style="120" customWidth="1"/>
    <col min="9222" max="9222" width="8.75" style="120" customWidth="1"/>
    <col min="9223" max="9228" width="6.875" style="120" customWidth="1"/>
    <col min="9229" max="9472" width="8.875" style="120"/>
    <col min="9473" max="9473" width="12.125" style="120" bestFit="1" customWidth="1"/>
    <col min="9474" max="9474" width="8.25" style="120" bestFit="1" customWidth="1"/>
    <col min="9475" max="9476" width="6.5" style="120" bestFit="1" customWidth="1"/>
    <col min="9477" max="9477" width="7.375" style="120" customWidth="1"/>
    <col min="9478" max="9478" width="8.75" style="120" customWidth="1"/>
    <col min="9479" max="9484" width="6.875" style="120" customWidth="1"/>
    <col min="9485" max="9728" width="8.875" style="120"/>
    <col min="9729" max="9729" width="12.125" style="120" bestFit="1" customWidth="1"/>
    <col min="9730" max="9730" width="8.25" style="120" bestFit="1" customWidth="1"/>
    <col min="9731" max="9732" width="6.5" style="120" bestFit="1" customWidth="1"/>
    <col min="9733" max="9733" width="7.375" style="120" customWidth="1"/>
    <col min="9734" max="9734" width="8.75" style="120" customWidth="1"/>
    <col min="9735" max="9740" width="6.875" style="120" customWidth="1"/>
    <col min="9741" max="9984" width="8.875" style="120"/>
    <col min="9985" max="9985" width="12.125" style="120" bestFit="1" customWidth="1"/>
    <col min="9986" max="9986" width="8.25" style="120" bestFit="1" customWidth="1"/>
    <col min="9987" max="9988" width="6.5" style="120" bestFit="1" customWidth="1"/>
    <col min="9989" max="9989" width="7.375" style="120" customWidth="1"/>
    <col min="9990" max="9990" width="8.75" style="120" customWidth="1"/>
    <col min="9991" max="9996" width="6.875" style="120" customWidth="1"/>
    <col min="9997" max="10240" width="8.875" style="120"/>
    <col min="10241" max="10241" width="12.125" style="120" bestFit="1" customWidth="1"/>
    <col min="10242" max="10242" width="8.25" style="120" bestFit="1" customWidth="1"/>
    <col min="10243" max="10244" width="6.5" style="120" bestFit="1" customWidth="1"/>
    <col min="10245" max="10245" width="7.375" style="120" customWidth="1"/>
    <col min="10246" max="10246" width="8.75" style="120" customWidth="1"/>
    <col min="10247" max="10252" width="6.875" style="120" customWidth="1"/>
    <col min="10253" max="10496" width="8.875" style="120"/>
    <col min="10497" max="10497" width="12.125" style="120" bestFit="1" customWidth="1"/>
    <col min="10498" max="10498" width="8.25" style="120" bestFit="1" customWidth="1"/>
    <col min="10499" max="10500" width="6.5" style="120" bestFit="1" customWidth="1"/>
    <col min="10501" max="10501" width="7.375" style="120" customWidth="1"/>
    <col min="10502" max="10502" width="8.75" style="120" customWidth="1"/>
    <col min="10503" max="10508" width="6.875" style="120" customWidth="1"/>
    <col min="10509" max="10752" width="8.875" style="120"/>
    <col min="10753" max="10753" width="12.125" style="120" bestFit="1" customWidth="1"/>
    <col min="10754" max="10754" width="8.25" style="120" bestFit="1" customWidth="1"/>
    <col min="10755" max="10756" width="6.5" style="120" bestFit="1" customWidth="1"/>
    <col min="10757" max="10757" width="7.375" style="120" customWidth="1"/>
    <col min="10758" max="10758" width="8.75" style="120" customWidth="1"/>
    <col min="10759" max="10764" width="6.875" style="120" customWidth="1"/>
    <col min="10765" max="11008" width="8.875" style="120"/>
    <col min="11009" max="11009" width="12.125" style="120" bestFit="1" customWidth="1"/>
    <col min="11010" max="11010" width="8.25" style="120" bestFit="1" customWidth="1"/>
    <col min="11011" max="11012" width="6.5" style="120" bestFit="1" customWidth="1"/>
    <col min="11013" max="11013" width="7.375" style="120" customWidth="1"/>
    <col min="11014" max="11014" width="8.75" style="120" customWidth="1"/>
    <col min="11015" max="11020" width="6.875" style="120" customWidth="1"/>
    <col min="11021" max="11264" width="8.875" style="120"/>
    <col min="11265" max="11265" width="12.125" style="120" bestFit="1" customWidth="1"/>
    <col min="11266" max="11266" width="8.25" style="120" bestFit="1" customWidth="1"/>
    <col min="11267" max="11268" width="6.5" style="120" bestFit="1" customWidth="1"/>
    <col min="11269" max="11269" width="7.375" style="120" customWidth="1"/>
    <col min="11270" max="11270" width="8.75" style="120" customWidth="1"/>
    <col min="11271" max="11276" width="6.875" style="120" customWidth="1"/>
    <col min="11277" max="11520" width="8.875" style="120"/>
    <col min="11521" max="11521" width="12.125" style="120" bestFit="1" customWidth="1"/>
    <col min="11522" max="11522" width="8.25" style="120" bestFit="1" customWidth="1"/>
    <col min="11523" max="11524" width="6.5" style="120" bestFit="1" customWidth="1"/>
    <col min="11525" max="11525" width="7.375" style="120" customWidth="1"/>
    <col min="11526" max="11526" width="8.75" style="120" customWidth="1"/>
    <col min="11527" max="11532" width="6.875" style="120" customWidth="1"/>
    <col min="11533" max="11776" width="8.875" style="120"/>
    <col min="11777" max="11777" width="12.125" style="120" bestFit="1" customWidth="1"/>
    <col min="11778" max="11778" width="8.25" style="120" bestFit="1" customWidth="1"/>
    <col min="11779" max="11780" width="6.5" style="120" bestFit="1" customWidth="1"/>
    <col min="11781" max="11781" width="7.375" style="120" customWidth="1"/>
    <col min="11782" max="11782" width="8.75" style="120" customWidth="1"/>
    <col min="11783" max="11788" width="6.875" style="120" customWidth="1"/>
    <col min="11789" max="12032" width="8.875" style="120"/>
    <col min="12033" max="12033" width="12.125" style="120" bestFit="1" customWidth="1"/>
    <col min="12034" max="12034" width="8.25" style="120" bestFit="1" customWidth="1"/>
    <col min="12035" max="12036" width="6.5" style="120" bestFit="1" customWidth="1"/>
    <col min="12037" max="12037" width="7.375" style="120" customWidth="1"/>
    <col min="12038" max="12038" width="8.75" style="120" customWidth="1"/>
    <col min="12039" max="12044" width="6.875" style="120" customWidth="1"/>
    <col min="12045" max="12288" width="8.875" style="120"/>
    <col min="12289" max="12289" width="12.125" style="120" bestFit="1" customWidth="1"/>
    <col min="12290" max="12290" width="8.25" style="120" bestFit="1" customWidth="1"/>
    <col min="12291" max="12292" width="6.5" style="120" bestFit="1" customWidth="1"/>
    <col min="12293" max="12293" width="7.375" style="120" customWidth="1"/>
    <col min="12294" max="12294" width="8.75" style="120" customWidth="1"/>
    <col min="12295" max="12300" width="6.875" style="120" customWidth="1"/>
    <col min="12301" max="12544" width="8.875" style="120"/>
    <col min="12545" max="12545" width="12.125" style="120" bestFit="1" customWidth="1"/>
    <col min="12546" max="12546" width="8.25" style="120" bestFit="1" customWidth="1"/>
    <col min="12547" max="12548" width="6.5" style="120" bestFit="1" customWidth="1"/>
    <col min="12549" max="12549" width="7.375" style="120" customWidth="1"/>
    <col min="12550" max="12550" width="8.75" style="120" customWidth="1"/>
    <col min="12551" max="12556" width="6.875" style="120" customWidth="1"/>
    <col min="12557" max="12800" width="8.875" style="120"/>
    <col min="12801" max="12801" width="12.125" style="120" bestFit="1" customWidth="1"/>
    <col min="12802" max="12802" width="8.25" style="120" bestFit="1" customWidth="1"/>
    <col min="12803" max="12804" width="6.5" style="120" bestFit="1" customWidth="1"/>
    <col min="12805" max="12805" width="7.375" style="120" customWidth="1"/>
    <col min="12806" max="12806" width="8.75" style="120" customWidth="1"/>
    <col min="12807" max="12812" width="6.875" style="120" customWidth="1"/>
    <col min="12813" max="13056" width="8.875" style="120"/>
    <col min="13057" max="13057" width="12.125" style="120" bestFit="1" customWidth="1"/>
    <col min="13058" max="13058" width="8.25" style="120" bestFit="1" customWidth="1"/>
    <col min="13059" max="13060" width="6.5" style="120" bestFit="1" customWidth="1"/>
    <col min="13061" max="13061" width="7.375" style="120" customWidth="1"/>
    <col min="13062" max="13062" width="8.75" style="120" customWidth="1"/>
    <col min="13063" max="13068" width="6.875" style="120" customWidth="1"/>
    <col min="13069" max="13312" width="8.875" style="120"/>
    <col min="13313" max="13313" width="12.125" style="120" bestFit="1" customWidth="1"/>
    <col min="13314" max="13314" width="8.25" style="120" bestFit="1" customWidth="1"/>
    <col min="13315" max="13316" width="6.5" style="120" bestFit="1" customWidth="1"/>
    <col min="13317" max="13317" width="7.375" style="120" customWidth="1"/>
    <col min="13318" max="13318" width="8.75" style="120" customWidth="1"/>
    <col min="13319" max="13324" width="6.875" style="120" customWidth="1"/>
    <col min="13325" max="13568" width="8.875" style="120"/>
    <col min="13569" max="13569" width="12.125" style="120" bestFit="1" customWidth="1"/>
    <col min="13570" max="13570" width="8.25" style="120" bestFit="1" customWidth="1"/>
    <col min="13571" max="13572" width="6.5" style="120" bestFit="1" customWidth="1"/>
    <col min="13573" max="13573" width="7.375" style="120" customWidth="1"/>
    <col min="13574" max="13574" width="8.75" style="120" customWidth="1"/>
    <col min="13575" max="13580" width="6.875" style="120" customWidth="1"/>
    <col min="13581" max="13824" width="8.875" style="120"/>
    <col min="13825" max="13825" width="12.125" style="120" bestFit="1" customWidth="1"/>
    <col min="13826" max="13826" width="8.25" style="120" bestFit="1" customWidth="1"/>
    <col min="13827" max="13828" width="6.5" style="120" bestFit="1" customWidth="1"/>
    <col min="13829" max="13829" width="7.375" style="120" customWidth="1"/>
    <col min="13830" max="13830" width="8.75" style="120" customWidth="1"/>
    <col min="13831" max="13836" width="6.875" style="120" customWidth="1"/>
    <col min="13837" max="14080" width="8.875" style="120"/>
    <col min="14081" max="14081" width="12.125" style="120" bestFit="1" customWidth="1"/>
    <col min="14082" max="14082" width="8.25" style="120" bestFit="1" customWidth="1"/>
    <col min="14083" max="14084" width="6.5" style="120" bestFit="1" customWidth="1"/>
    <col min="14085" max="14085" width="7.375" style="120" customWidth="1"/>
    <col min="14086" max="14086" width="8.75" style="120" customWidth="1"/>
    <col min="14087" max="14092" width="6.875" style="120" customWidth="1"/>
    <col min="14093" max="14336" width="8.875" style="120"/>
    <col min="14337" max="14337" width="12.125" style="120" bestFit="1" customWidth="1"/>
    <col min="14338" max="14338" width="8.25" style="120" bestFit="1" customWidth="1"/>
    <col min="14339" max="14340" width="6.5" style="120" bestFit="1" customWidth="1"/>
    <col min="14341" max="14341" width="7.375" style="120" customWidth="1"/>
    <col min="14342" max="14342" width="8.75" style="120" customWidth="1"/>
    <col min="14343" max="14348" width="6.875" style="120" customWidth="1"/>
    <col min="14349" max="14592" width="8.875" style="120"/>
    <col min="14593" max="14593" width="12.125" style="120" bestFit="1" customWidth="1"/>
    <col min="14594" max="14594" width="8.25" style="120" bestFit="1" customWidth="1"/>
    <col min="14595" max="14596" width="6.5" style="120" bestFit="1" customWidth="1"/>
    <col min="14597" max="14597" width="7.375" style="120" customWidth="1"/>
    <col min="14598" max="14598" width="8.75" style="120" customWidth="1"/>
    <col min="14599" max="14604" width="6.875" style="120" customWidth="1"/>
    <col min="14605" max="14848" width="8.875" style="120"/>
    <col min="14849" max="14849" width="12.125" style="120" bestFit="1" customWidth="1"/>
    <col min="14850" max="14850" width="8.25" style="120" bestFit="1" customWidth="1"/>
    <col min="14851" max="14852" width="6.5" style="120" bestFit="1" customWidth="1"/>
    <col min="14853" max="14853" width="7.375" style="120" customWidth="1"/>
    <col min="14854" max="14854" width="8.75" style="120" customWidth="1"/>
    <col min="14855" max="14860" width="6.875" style="120" customWidth="1"/>
    <col min="14861" max="15104" width="8.875" style="120"/>
    <col min="15105" max="15105" width="12.125" style="120" bestFit="1" customWidth="1"/>
    <col min="15106" max="15106" width="8.25" style="120" bestFit="1" customWidth="1"/>
    <col min="15107" max="15108" width="6.5" style="120" bestFit="1" customWidth="1"/>
    <col min="15109" max="15109" width="7.375" style="120" customWidth="1"/>
    <col min="15110" max="15110" width="8.75" style="120" customWidth="1"/>
    <col min="15111" max="15116" width="6.875" style="120" customWidth="1"/>
    <col min="15117" max="15360" width="8.875" style="120"/>
    <col min="15361" max="15361" width="12.125" style="120" bestFit="1" customWidth="1"/>
    <col min="15362" max="15362" width="8.25" style="120" bestFit="1" customWidth="1"/>
    <col min="15363" max="15364" width="6.5" style="120" bestFit="1" customWidth="1"/>
    <col min="15365" max="15365" width="7.375" style="120" customWidth="1"/>
    <col min="15366" max="15366" width="8.75" style="120" customWidth="1"/>
    <col min="15367" max="15372" width="6.875" style="120" customWidth="1"/>
    <col min="15373" max="15616" width="8.875" style="120"/>
    <col min="15617" max="15617" width="12.125" style="120" bestFit="1" customWidth="1"/>
    <col min="15618" max="15618" width="8.25" style="120" bestFit="1" customWidth="1"/>
    <col min="15619" max="15620" width="6.5" style="120" bestFit="1" customWidth="1"/>
    <col min="15621" max="15621" width="7.375" style="120" customWidth="1"/>
    <col min="15622" max="15622" width="8.75" style="120" customWidth="1"/>
    <col min="15623" max="15628" width="6.875" style="120" customWidth="1"/>
    <col min="15629" max="15872" width="8.875" style="120"/>
    <col min="15873" max="15873" width="12.125" style="120" bestFit="1" customWidth="1"/>
    <col min="15874" max="15874" width="8.25" style="120" bestFit="1" customWidth="1"/>
    <col min="15875" max="15876" width="6.5" style="120" bestFit="1" customWidth="1"/>
    <col min="15877" max="15877" width="7.375" style="120" customWidth="1"/>
    <col min="15878" max="15878" width="8.75" style="120" customWidth="1"/>
    <col min="15879" max="15884" width="6.875" style="120" customWidth="1"/>
    <col min="15885" max="16128" width="8.875" style="120"/>
    <col min="16129" max="16129" width="12.125" style="120" bestFit="1" customWidth="1"/>
    <col min="16130" max="16130" width="8.25" style="120" bestFit="1" customWidth="1"/>
    <col min="16131" max="16132" width="6.5" style="120" bestFit="1" customWidth="1"/>
    <col min="16133" max="16133" width="7.375" style="120" customWidth="1"/>
    <col min="16134" max="16134" width="8.75" style="120" customWidth="1"/>
    <col min="16135" max="16140" width="6.875" style="120" customWidth="1"/>
    <col min="16141" max="16384" width="8.875" style="120"/>
  </cols>
  <sheetData>
    <row r="1" spans="1:13" ht="18.75" customHeight="1" x14ac:dyDescent="0.15">
      <c r="A1" s="140" t="s">
        <v>251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8.7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3" ht="18.75" customHeight="1" thickBot="1" x14ac:dyDescent="0.2">
      <c r="K3" s="118"/>
      <c r="L3" s="118" t="s">
        <v>252</v>
      </c>
    </row>
    <row r="4" spans="1:13" ht="18.75" customHeight="1" x14ac:dyDescent="0.15">
      <c r="A4" s="437" t="s">
        <v>1</v>
      </c>
      <c r="B4" s="440" t="s">
        <v>2</v>
      </c>
      <c r="C4" s="419" t="s">
        <v>253</v>
      </c>
      <c r="D4" s="421"/>
      <c r="E4" s="421"/>
      <c r="F4" s="421"/>
      <c r="G4" s="421"/>
      <c r="H4" s="421"/>
      <c r="I4" s="421"/>
      <c r="J4" s="421"/>
      <c r="K4" s="421"/>
      <c r="L4" s="422"/>
    </row>
    <row r="5" spans="1:13" ht="18.75" customHeight="1" x14ac:dyDescent="0.15">
      <c r="A5" s="438"/>
      <c r="B5" s="441"/>
      <c r="C5" s="443" t="s">
        <v>5</v>
      </c>
      <c r="D5" s="444" t="s">
        <v>6</v>
      </c>
      <c r="E5" s="444" t="s">
        <v>49</v>
      </c>
      <c r="F5" s="446" t="s">
        <v>254</v>
      </c>
      <c r="G5" s="444" t="s">
        <v>255</v>
      </c>
      <c r="H5" s="444"/>
      <c r="I5" s="444"/>
      <c r="J5" s="444"/>
      <c r="K5" s="444"/>
      <c r="L5" s="448"/>
    </row>
    <row r="6" spans="1:13" ht="29.25" thickBot="1" x14ac:dyDescent="0.2">
      <c r="A6" s="439"/>
      <c r="B6" s="442"/>
      <c r="C6" s="420"/>
      <c r="D6" s="445"/>
      <c r="E6" s="445"/>
      <c r="F6" s="447"/>
      <c r="G6" s="18" t="s">
        <v>462</v>
      </c>
      <c r="H6" s="18" t="s">
        <v>258</v>
      </c>
      <c r="I6" s="109" t="s">
        <v>257</v>
      </c>
      <c r="J6" s="18" t="s">
        <v>463</v>
      </c>
      <c r="K6" s="18" t="s">
        <v>256</v>
      </c>
      <c r="L6" s="110" t="s">
        <v>106</v>
      </c>
    </row>
    <row r="7" spans="1:13" ht="18.75" customHeight="1" thickTop="1" x14ac:dyDescent="0.15">
      <c r="A7" s="142" t="s">
        <v>466</v>
      </c>
      <c r="B7" s="143">
        <v>1007</v>
      </c>
      <c r="C7" s="144">
        <v>964</v>
      </c>
      <c r="D7" s="144">
        <v>920</v>
      </c>
      <c r="E7" s="144">
        <v>1884</v>
      </c>
      <c r="F7" s="144">
        <v>-167</v>
      </c>
      <c r="G7" s="144">
        <v>199</v>
      </c>
      <c r="H7" s="144">
        <v>243</v>
      </c>
      <c r="I7" s="144">
        <v>520</v>
      </c>
      <c r="J7" s="144">
        <v>390</v>
      </c>
      <c r="K7" s="144">
        <v>252</v>
      </c>
      <c r="L7" s="145">
        <v>280</v>
      </c>
    </row>
    <row r="8" spans="1:13" ht="18.75" customHeight="1" x14ac:dyDescent="0.15">
      <c r="A8" s="146" t="s">
        <v>259</v>
      </c>
      <c r="B8" s="143">
        <v>987</v>
      </c>
      <c r="C8" s="144">
        <v>950</v>
      </c>
      <c r="D8" s="144">
        <v>922</v>
      </c>
      <c r="E8" s="144">
        <v>1872</v>
      </c>
      <c r="F8" s="144">
        <v>-12</v>
      </c>
      <c r="G8" s="144">
        <v>199</v>
      </c>
      <c r="H8" s="144">
        <v>266</v>
      </c>
      <c r="I8" s="144">
        <v>512</v>
      </c>
      <c r="J8" s="144">
        <v>352</v>
      </c>
      <c r="K8" s="144">
        <v>245</v>
      </c>
      <c r="L8" s="145">
        <v>298</v>
      </c>
    </row>
    <row r="9" spans="1:13" ht="18.75" customHeight="1" x14ac:dyDescent="0.15">
      <c r="A9" s="146" t="s">
        <v>260</v>
      </c>
      <c r="B9" s="143">
        <v>1068</v>
      </c>
      <c r="C9" s="144">
        <v>1020</v>
      </c>
      <c r="D9" s="144">
        <v>975</v>
      </c>
      <c r="E9" s="144">
        <v>1995</v>
      </c>
      <c r="F9" s="144">
        <v>123</v>
      </c>
      <c r="G9" s="144">
        <v>299</v>
      </c>
      <c r="H9" s="144">
        <v>277</v>
      </c>
      <c r="I9" s="144">
        <v>541</v>
      </c>
      <c r="J9" s="144">
        <v>334</v>
      </c>
      <c r="K9" s="144">
        <v>240</v>
      </c>
      <c r="L9" s="145">
        <v>304</v>
      </c>
    </row>
    <row r="10" spans="1:13" ht="18.75" customHeight="1" x14ac:dyDescent="0.15">
      <c r="A10" s="146" t="s">
        <v>261</v>
      </c>
      <c r="B10" s="143">
        <v>1177</v>
      </c>
      <c r="C10" s="144">
        <v>1130</v>
      </c>
      <c r="D10" s="144">
        <v>1013</v>
      </c>
      <c r="E10" s="144">
        <v>2143</v>
      </c>
      <c r="F10" s="144">
        <v>148</v>
      </c>
      <c r="G10" s="144">
        <v>368</v>
      </c>
      <c r="H10" s="144">
        <v>317</v>
      </c>
      <c r="I10" s="144">
        <v>527</v>
      </c>
      <c r="J10" s="144">
        <v>346</v>
      </c>
      <c r="K10" s="144">
        <v>225</v>
      </c>
      <c r="L10" s="145">
        <v>360</v>
      </c>
    </row>
    <row r="11" spans="1:13" ht="18.75" customHeight="1" x14ac:dyDescent="0.15">
      <c r="A11" s="146" t="s">
        <v>262</v>
      </c>
      <c r="B11" s="143">
        <v>1322</v>
      </c>
      <c r="C11" s="144">
        <v>1284</v>
      </c>
      <c r="D11" s="144">
        <v>1067</v>
      </c>
      <c r="E11" s="144">
        <v>2351</v>
      </c>
      <c r="F11" s="144">
        <v>208</v>
      </c>
      <c r="G11" s="144">
        <v>442</v>
      </c>
      <c r="H11" s="144">
        <v>330</v>
      </c>
      <c r="I11" s="144">
        <v>552</v>
      </c>
      <c r="J11" s="144">
        <v>379</v>
      </c>
      <c r="K11" s="144">
        <v>231</v>
      </c>
      <c r="L11" s="145">
        <v>417</v>
      </c>
    </row>
    <row r="12" spans="1:13" ht="18.75" customHeight="1" x14ac:dyDescent="0.15">
      <c r="A12" s="147" t="s">
        <v>263</v>
      </c>
      <c r="B12" s="143">
        <v>1512</v>
      </c>
      <c r="C12" s="144">
        <v>1419</v>
      </c>
      <c r="D12" s="144">
        <v>1170</v>
      </c>
      <c r="E12" s="144">
        <v>2589</v>
      </c>
      <c r="F12" s="144">
        <v>238</v>
      </c>
      <c r="G12" s="144">
        <v>627</v>
      </c>
      <c r="H12" s="144">
        <v>387</v>
      </c>
      <c r="I12" s="144">
        <v>469</v>
      </c>
      <c r="J12" s="144">
        <v>355</v>
      </c>
      <c r="K12" s="144">
        <v>231</v>
      </c>
      <c r="L12" s="145">
        <v>520</v>
      </c>
    </row>
    <row r="13" spans="1:13" ht="18.75" customHeight="1" x14ac:dyDescent="0.15">
      <c r="A13" s="148" t="s">
        <v>264</v>
      </c>
      <c r="B13" s="143">
        <v>1647</v>
      </c>
      <c r="C13" s="144">
        <v>1479</v>
      </c>
      <c r="D13" s="144">
        <v>1310</v>
      </c>
      <c r="E13" s="144">
        <v>2789</v>
      </c>
      <c r="F13" s="144">
        <v>200</v>
      </c>
      <c r="G13" s="144">
        <v>814</v>
      </c>
      <c r="H13" s="144">
        <v>421</v>
      </c>
      <c r="I13" s="144">
        <v>441</v>
      </c>
      <c r="J13" s="144">
        <v>411</v>
      </c>
      <c r="K13" s="144">
        <v>224</v>
      </c>
      <c r="L13" s="145">
        <v>478</v>
      </c>
    </row>
    <row r="14" spans="1:13" ht="18.75" customHeight="1" x14ac:dyDescent="0.15">
      <c r="A14" s="148" t="s">
        <v>451</v>
      </c>
      <c r="B14" s="143">
        <v>1922</v>
      </c>
      <c r="C14" s="144">
        <v>1672</v>
      </c>
      <c r="D14" s="144">
        <v>1420</v>
      </c>
      <c r="E14" s="144">
        <v>3092</v>
      </c>
      <c r="F14" s="144">
        <v>303</v>
      </c>
      <c r="G14" s="144">
        <v>1032</v>
      </c>
      <c r="H14" s="144">
        <v>428</v>
      </c>
      <c r="I14" s="144">
        <v>459</v>
      </c>
      <c r="J14" s="144">
        <v>471</v>
      </c>
      <c r="K14" s="144">
        <v>213</v>
      </c>
      <c r="L14" s="145">
        <v>489</v>
      </c>
    </row>
    <row r="15" spans="1:13" ht="18.75" customHeight="1" x14ac:dyDescent="0.15">
      <c r="A15" s="148" t="s">
        <v>454</v>
      </c>
      <c r="B15" s="149">
        <v>1900</v>
      </c>
      <c r="C15" s="150">
        <v>1650</v>
      </c>
      <c r="D15" s="150">
        <v>1395</v>
      </c>
      <c r="E15" s="150">
        <v>3045</v>
      </c>
      <c r="F15" s="151">
        <v>-47</v>
      </c>
      <c r="G15" s="150">
        <v>1121</v>
      </c>
      <c r="H15" s="150">
        <v>405</v>
      </c>
      <c r="I15" s="150">
        <v>433</v>
      </c>
      <c r="J15" s="150">
        <v>389</v>
      </c>
      <c r="K15" s="150">
        <v>205</v>
      </c>
      <c r="L15" s="159">
        <v>492</v>
      </c>
      <c r="M15" s="64"/>
    </row>
    <row r="16" spans="1:13" ht="18.75" customHeight="1" thickBot="1" x14ac:dyDescent="0.2">
      <c r="A16" s="226" t="s">
        <v>467</v>
      </c>
      <c r="B16" s="211">
        <v>1729</v>
      </c>
      <c r="C16" s="213">
        <v>1555</v>
      </c>
      <c r="D16" s="213">
        <v>1343</v>
      </c>
      <c r="E16" s="213">
        <v>2898</v>
      </c>
      <c r="F16" s="213">
        <v>-147</v>
      </c>
      <c r="G16" s="213">
        <v>1051</v>
      </c>
      <c r="H16" s="213">
        <v>405</v>
      </c>
      <c r="I16" s="213">
        <v>384</v>
      </c>
      <c r="J16" s="213">
        <v>359</v>
      </c>
      <c r="K16" s="213">
        <v>199</v>
      </c>
      <c r="L16" s="212">
        <v>500</v>
      </c>
    </row>
    <row r="17" spans="1:12" ht="18.75" customHeight="1" thickBot="1" x14ac:dyDescent="0.2">
      <c r="A17" s="152"/>
      <c r="B17" s="152"/>
      <c r="C17" s="152"/>
      <c r="D17" s="152"/>
      <c r="E17" s="152"/>
      <c r="F17" s="153"/>
      <c r="G17" s="154"/>
      <c r="H17" s="432" t="s">
        <v>103</v>
      </c>
      <c r="I17" s="433"/>
      <c r="J17" s="433"/>
      <c r="K17" s="433"/>
      <c r="L17" s="433"/>
    </row>
    <row r="18" spans="1:12" ht="18.75" customHeight="1" thickBot="1" x14ac:dyDescent="0.2">
      <c r="A18" s="220" t="s">
        <v>468</v>
      </c>
      <c r="B18" s="219"/>
      <c r="C18" s="155" t="s">
        <v>5</v>
      </c>
      <c r="D18" s="156" t="s">
        <v>6</v>
      </c>
      <c r="E18" s="157" t="s">
        <v>107</v>
      </c>
      <c r="F18" s="434"/>
      <c r="G18" s="434"/>
      <c r="H18" s="434"/>
      <c r="I18" s="434"/>
      <c r="J18" s="434"/>
      <c r="K18" s="434"/>
      <c r="L18" s="434"/>
    </row>
    <row r="19" spans="1:12" ht="18.75" customHeight="1" thickTop="1" x14ac:dyDescent="0.15">
      <c r="A19" s="435" t="s">
        <v>265</v>
      </c>
      <c r="B19" s="436"/>
      <c r="C19" s="373">
        <v>612</v>
      </c>
      <c r="D19" s="374">
        <v>439</v>
      </c>
      <c r="E19" s="375">
        <v>1051</v>
      </c>
      <c r="F19" s="158"/>
      <c r="G19" s="122"/>
      <c r="H19" s="122"/>
      <c r="I19" s="122"/>
      <c r="J19" s="122"/>
      <c r="K19" s="122"/>
      <c r="L19" s="122"/>
    </row>
    <row r="20" spans="1:12" ht="18.75" customHeight="1" x14ac:dyDescent="0.15">
      <c r="A20" s="430" t="s">
        <v>481</v>
      </c>
      <c r="B20" s="431"/>
      <c r="C20" s="376">
        <v>169</v>
      </c>
      <c r="D20" s="377">
        <v>236</v>
      </c>
      <c r="E20" s="378">
        <v>405</v>
      </c>
      <c r="F20" s="158"/>
      <c r="G20" s="122"/>
      <c r="H20" s="122"/>
      <c r="I20" s="122"/>
      <c r="J20" s="122"/>
      <c r="K20" s="122"/>
      <c r="L20" s="122"/>
    </row>
    <row r="21" spans="1:12" ht="18.75" customHeight="1" x14ac:dyDescent="0.15">
      <c r="A21" s="430" t="s">
        <v>108</v>
      </c>
      <c r="B21" s="431"/>
      <c r="C21" s="376">
        <v>194</v>
      </c>
      <c r="D21" s="377">
        <v>190</v>
      </c>
      <c r="E21" s="378">
        <v>384</v>
      </c>
      <c r="F21" s="158"/>
      <c r="G21" s="122"/>
      <c r="H21" s="122"/>
      <c r="I21" s="122"/>
      <c r="J21" s="122"/>
      <c r="K21" s="122"/>
      <c r="L21" s="122"/>
    </row>
    <row r="22" spans="1:12" ht="18.75" customHeight="1" x14ac:dyDescent="0.15">
      <c r="A22" s="430" t="s">
        <v>482</v>
      </c>
      <c r="B22" s="431"/>
      <c r="C22" s="376">
        <v>193</v>
      </c>
      <c r="D22" s="377">
        <v>166</v>
      </c>
      <c r="E22" s="378">
        <v>359</v>
      </c>
      <c r="F22" s="158"/>
      <c r="G22" s="122"/>
      <c r="H22" s="122"/>
      <c r="I22" s="122"/>
      <c r="J22" s="122"/>
      <c r="K22" s="122"/>
      <c r="L22" s="122"/>
    </row>
    <row r="23" spans="1:12" ht="18.75" customHeight="1" x14ac:dyDescent="0.15">
      <c r="A23" s="430" t="s">
        <v>109</v>
      </c>
      <c r="B23" s="431"/>
      <c r="C23" s="376">
        <v>97</v>
      </c>
      <c r="D23" s="377">
        <v>102</v>
      </c>
      <c r="E23" s="378">
        <v>199</v>
      </c>
      <c r="F23" s="158"/>
      <c r="G23" s="122"/>
      <c r="H23" s="122"/>
      <c r="I23" s="122"/>
      <c r="J23" s="122"/>
      <c r="K23" s="122"/>
      <c r="L23" s="122"/>
    </row>
    <row r="24" spans="1:12" ht="18.75" customHeight="1" x14ac:dyDescent="0.15">
      <c r="A24" s="430" t="s">
        <v>483</v>
      </c>
      <c r="B24" s="431"/>
      <c r="C24" s="376">
        <v>98</v>
      </c>
      <c r="D24" s="377">
        <v>63</v>
      </c>
      <c r="E24" s="378">
        <v>161</v>
      </c>
      <c r="F24" s="158"/>
      <c r="G24" s="122"/>
      <c r="H24" s="122"/>
      <c r="I24" s="122"/>
      <c r="J24" s="122"/>
      <c r="K24" s="122"/>
      <c r="L24" s="122"/>
    </row>
    <row r="25" spans="1:12" ht="18.75" customHeight="1" x14ac:dyDescent="0.15">
      <c r="A25" s="430" t="s">
        <v>484</v>
      </c>
      <c r="B25" s="431"/>
      <c r="C25" s="376">
        <v>36</v>
      </c>
      <c r="D25" s="377">
        <v>26</v>
      </c>
      <c r="E25" s="378">
        <v>62</v>
      </c>
      <c r="F25" s="158"/>
      <c r="G25" s="122"/>
      <c r="H25" s="122"/>
      <c r="I25" s="122"/>
      <c r="J25" s="122"/>
      <c r="K25" s="122"/>
      <c r="L25" s="122"/>
    </row>
    <row r="26" spans="1:12" ht="18.75" customHeight="1" x14ac:dyDescent="0.15">
      <c r="A26" s="430" t="s">
        <v>485</v>
      </c>
      <c r="B26" s="431"/>
      <c r="C26" s="376">
        <v>21</v>
      </c>
      <c r="D26" s="377">
        <v>27</v>
      </c>
      <c r="E26" s="378">
        <v>48</v>
      </c>
      <c r="F26" s="158"/>
      <c r="H26" s="122"/>
      <c r="I26" s="122"/>
      <c r="J26" s="122"/>
      <c r="K26" s="122"/>
      <c r="L26" s="122"/>
    </row>
    <row r="27" spans="1:12" ht="18.75" customHeight="1" x14ac:dyDescent="0.15">
      <c r="A27" s="430" t="s">
        <v>486</v>
      </c>
      <c r="B27" s="431"/>
      <c r="C27" s="376">
        <v>5</v>
      </c>
      <c r="D27" s="377">
        <v>38</v>
      </c>
      <c r="E27" s="378">
        <v>43</v>
      </c>
      <c r="F27" s="158"/>
      <c r="G27" s="122"/>
      <c r="H27" s="122"/>
      <c r="I27" s="122"/>
      <c r="J27" s="122"/>
      <c r="K27" s="122"/>
      <c r="L27" s="122"/>
    </row>
    <row r="28" spans="1:12" ht="18.75" customHeight="1" x14ac:dyDescent="0.15">
      <c r="A28" s="430" t="s">
        <v>487</v>
      </c>
      <c r="B28" s="431"/>
      <c r="C28" s="376">
        <v>25</v>
      </c>
      <c r="D28" s="377">
        <v>5</v>
      </c>
      <c r="E28" s="378">
        <v>30</v>
      </c>
      <c r="F28" s="158"/>
      <c r="G28" s="122"/>
      <c r="H28" s="122"/>
      <c r="I28" s="122"/>
      <c r="J28" s="122"/>
      <c r="K28" s="122"/>
      <c r="L28" s="122"/>
    </row>
    <row r="29" spans="1:12" ht="18.75" customHeight="1" x14ac:dyDescent="0.15">
      <c r="A29" s="430" t="s">
        <v>488</v>
      </c>
      <c r="B29" s="431"/>
      <c r="C29" s="376">
        <v>15</v>
      </c>
      <c r="D29" s="377">
        <v>5</v>
      </c>
      <c r="E29" s="378">
        <v>20</v>
      </c>
      <c r="F29" s="158"/>
      <c r="G29" s="122"/>
      <c r="H29" s="122"/>
      <c r="I29" s="122"/>
      <c r="J29" s="122"/>
      <c r="K29" s="122"/>
      <c r="L29" s="122"/>
    </row>
    <row r="30" spans="1:12" ht="18.75" customHeight="1" x14ac:dyDescent="0.15">
      <c r="A30" s="430" t="s">
        <v>489</v>
      </c>
      <c r="B30" s="431"/>
      <c r="C30" s="376">
        <v>11</v>
      </c>
      <c r="D30" s="377">
        <v>8</v>
      </c>
      <c r="E30" s="378">
        <v>19</v>
      </c>
      <c r="F30" s="158"/>
      <c r="G30" s="122"/>
      <c r="H30" s="122"/>
      <c r="I30" s="122"/>
      <c r="J30" s="122"/>
      <c r="K30" s="122"/>
      <c r="L30" s="122"/>
    </row>
    <row r="31" spans="1:12" ht="18.75" customHeight="1" x14ac:dyDescent="0.15">
      <c r="A31" s="430" t="s">
        <v>490</v>
      </c>
      <c r="B31" s="431"/>
      <c r="C31" s="376">
        <v>5</v>
      </c>
      <c r="D31" s="377">
        <v>8</v>
      </c>
      <c r="E31" s="378">
        <v>13</v>
      </c>
      <c r="F31" s="158"/>
      <c r="G31" s="122"/>
      <c r="H31" s="122"/>
      <c r="I31" s="122"/>
      <c r="J31" s="122"/>
      <c r="K31" s="122"/>
      <c r="L31" s="122"/>
    </row>
    <row r="32" spans="1:12" ht="18.75" customHeight="1" x14ac:dyDescent="0.15">
      <c r="A32" s="430" t="s">
        <v>464</v>
      </c>
      <c r="B32" s="431"/>
      <c r="C32" s="376">
        <v>5</v>
      </c>
      <c r="D32" s="377">
        <v>8</v>
      </c>
      <c r="E32" s="378">
        <v>13</v>
      </c>
      <c r="F32" s="158"/>
      <c r="G32" s="122"/>
      <c r="H32" s="122"/>
      <c r="I32" s="122"/>
      <c r="J32" s="122"/>
      <c r="K32" s="122"/>
      <c r="L32" s="122"/>
    </row>
    <row r="33" spans="1:12" ht="18.75" customHeight="1" x14ac:dyDescent="0.15">
      <c r="A33" s="430" t="s">
        <v>494</v>
      </c>
      <c r="B33" s="431"/>
      <c r="C33" s="376">
        <v>10</v>
      </c>
      <c r="D33" s="377">
        <v>2</v>
      </c>
      <c r="E33" s="378">
        <v>12</v>
      </c>
      <c r="F33" s="158"/>
      <c r="G33" s="122"/>
      <c r="H33" s="122"/>
      <c r="I33" s="122"/>
      <c r="J33" s="122"/>
      <c r="K33" s="122"/>
      <c r="L33" s="122"/>
    </row>
    <row r="34" spans="1:12" ht="18.75" customHeight="1" x14ac:dyDescent="0.15">
      <c r="A34" s="430" t="s">
        <v>491</v>
      </c>
      <c r="B34" s="431"/>
      <c r="C34" s="376">
        <v>7</v>
      </c>
      <c r="D34" s="377">
        <v>1</v>
      </c>
      <c r="E34" s="378">
        <v>8</v>
      </c>
      <c r="F34" s="158"/>
      <c r="G34" s="122"/>
      <c r="H34" s="122"/>
      <c r="I34" s="122"/>
      <c r="J34" s="122"/>
      <c r="K34" s="122"/>
      <c r="L34" s="122"/>
    </row>
    <row r="35" spans="1:12" ht="18.75" customHeight="1" x14ac:dyDescent="0.15">
      <c r="A35" s="430" t="s">
        <v>492</v>
      </c>
      <c r="B35" s="431"/>
      <c r="C35" s="376">
        <v>1</v>
      </c>
      <c r="D35" s="378">
        <v>6</v>
      </c>
      <c r="E35" s="378">
        <v>7</v>
      </c>
      <c r="F35" s="158"/>
      <c r="G35" s="122"/>
      <c r="H35" s="122"/>
      <c r="I35" s="122"/>
      <c r="J35" s="122"/>
      <c r="K35" s="122"/>
      <c r="L35" s="122"/>
    </row>
    <row r="36" spans="1:12" ht="18.75" customHeight="1" x14ac:dyDescent="0.15">
      <c r="A36" s="430" t="s">
        <v>493</v>
      </c>
      <c r="B36" s="431"/>
      <c r="C36" s="378">
        <v>5</v>
      </c>
      <c r="D36" s="379">
        <v>0</v>
      </c>
      <c r="E36" s="378">
        <v>5</v>
      </c>
      <c r="F36" s="158"/>
      <c r="G36" s="122"/>
      <c r="H36" s="122"/>
      <c r="I36" s="122"/>
      <c r="J36" s="122"/>
      <c r="K36" s="122"/>
      <c r="L36" s="122"/>
    </row>
    <row r="37" spans="1:12" ht="18.75" customHeight="1" thickBot="1" x14ac:dyDescent="0.2">
      <c r="A37" s="428" t="s">
        <v>106</v>
      </c>
      <c r="B37" s="429"/>
      <c r="C37" s="380">
        <v>46</v>
      </c>
      <c r="D37" s="380">
        <v>13</v>
      </c>
      <c r="E37" s="380">
        <v>59</v>
      </c>
      <c r="F37" s="152"/>
      <c r="G37" s="152"/>
      <c r="H37" s="152"/>
      <c r="I37" s="152"/>
      <c r="J37" s="427"/>
      <c r="K37" s="427"/>
      <c r="L37" s="427"/>
    </row>
    <row r="38" spans="1:12" ht="18.75" customHeight="1" x14ac:dyDescent="0.15">
      <c r="C38" s="30"/>
      <c r="E38" s="30"/>
    </row>
    <row r="39" spans="1:12" ht="18.75" customHeight="1" x14ac:dyDescent="0.15">
      <c r="E39" s="33"/>
    </row>
  </sheetData>
  <autoFilter ref="A18:E37">
    <sortState ref="A19:E37">
      <sortCondition descending="1" ref="E18:E38"/>
    </sortState>
  </autoFilter>
  <sortState ref="A19:E36">
    <sortCondition descending="1" ref="E19:E36"/>
  </sortState>
  <mergeCells count="30"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F18:L18"/>
    <mergeCell ref="A19:B19"/>
    <mergeCell ref="A20:B20"/>
    <mergeCell ref="A21:B21"/>
    <mergeCell ref="A22:B22"/>
    <mergeCell ref="A23:B23"/>
    <mergeCell ref="A24:B24"/>
    <mergeCell ref="A25:B25"/>
    <mergeCell ref="A26:B26"/>
    <mergeCell ref="J37:L37"/>
    <mergeCell ref="A37:B37"/>
    <mergeCell ref="A27:B27"/>
    <mergeCell ref="A28:B28"/>
    <mergeCell ref="A29:B29"/>
    <mergeCell ref="A31:B31"/>
    <mergeCell ref="A32:B32"/>
    <mergeCell ref="A33:B33"/>
    <mergeCell ref="A30:B30"/>
    <mergeCell ref="A34:B34"/>
    <mergeCell ref="A35:B35"/>
    <mergeCell ref="A36:B36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topLeftCell="A31" zoomScale="130" zoomScaleNormal="100" zoomScaleSheetLayoutView="130" workbookViewId="0">
      <selection activeCell="G14" sqref="G14"/>
    </sheetView>
  </sheetViews>
  <sheetFormatPr defaultColWidth="10.875" defaultRowHeight="18.75" customHeight="1" x14ac:dyDescent="0.15"/>
  <cols>
    <col min="1" max="1" width="9.625" style="31" customWidth="1"/>
    <col min="2" max="8" width="10.875" style="31" customWidth="1"/>
    <col min="9" max="9" width="10.875" style="32" customWidth="1"/>
    <col min="10" max="256" width="10.875" style="31"/>
    <col min="257" max="257" width="9.625" style="31" customWidth="1"/>
    <col min="258" max="265" width="10.875" style="31" customWidth="1"/>
    <col min="266" max="512" width="10.875" style="31"/>
    <col min="513" max="513" width="9.625" style="31" customWidth="1"/>
    <col min="514" max="521" width="10.875" style="31" customWidth="1"/>
    <col min="522" max="768" width="10.875" style="31"/>
    <col min="769" max="769" width="9.625" style="31" customWidth="1"/>
    <col min="770" max="777" width="10.875" style="31" customWidth="1"/>
    <col min="778" max="1024" width="10.875" style="31"/>
    <col min="1025" max="1025" width="9.625" style="31" customWidth="1"/>
    <col min="1026" max="1033" width="10.875" style="31" customWidth="1"/>
    <col min="1034" max="1280" width="10.875" style="31"/>
    <col min="1281" max="1281" width="9.625" style="31" customWidth="1"/>
    <col min="1282" max="1289" width="10.875" style="31" customWidth="1"/>
    <col min="1290" max="1536" width="10.875" style="31"/>
    <col min="1537" max="1537" width="9.625" style="31" customWidth="1"/>
    <col min="1538" max="1545" width="10.875" style="31" customWidth="1"/>
    <col min="1546" max="1792" width="10.875" style="31"/>
    <col min="1793" max="1793" width="9.625" style="31" customWidth="1"/>
    <col min="1794" max="1801" width="10.875" style="31" customWidth="1"/>
    <col min="1802" max="2048" width="10.875" style="31"/>
    <col min="2049" max="2049" width="9.625" style="31" customWidth="1"/>
    <col min="2050" max="2057" width="10.875" style="31" customWidth="1"/>
    <col min="2058" max="2304" width="10.875" style="31"/>
    <col min="2305" max="2305" width="9.625" style="31" customWidth="1"/>
    <col min="2306" max="2313" width="10.875" style="31" customWidth="1"/>
    <col min="2314" max="2560" width="10.875" style="31"/>
    <col min="2561" max="2561" width="9.625" style="31" customWidth="1"/>
    <col min="2562" max="2569" width="10.875" style="31" customWidth="1"/>
    <col min="2570" max="2816" width="10.875" style="31"/>
    <col min="2817" max="2817" width="9.625" style="31" customWidth="1"/>
    <col min="2818" max="2825" width="10.875" style="31" customWidth="1"/>
    <col min="2826" max="3072" width="10.875" style="31"/>
    <col min="3073" max="3073" width="9.625" style="31" customWidth="1"/>
    <col min="3074" max="3081" width="10.875" style="31" customWidth="1"/>
    <col min="3082" max="3328" width="10.875" style="31"/>
    <col min="3329" max="3329" width="9.625" style="31" customWidth="1"/>
    <col min="3330" max="3337" width="10.875" style="31" customWidth="1"/>
    <col min="3338" max="3584" width="10.875" style="31"/>
    <col min="3585" max="3585" width="9.625" style="31" customWidth="1"/>
    <col min="3586" max="3593" width="10.875" style="31" customWidth="1"/>
    <col min="3594" max="3840" width="10.875" style="31"/>
    <col min="3841" max="3841" width="9.625" style="31" customWidth="1"/>
    <col min="3842" max="3849" width="10.875" style="31" customWidth="1"/>
    <col min="3850" max="4096" width="10.875" style="31"/>
    <col min="4097" max="4097" width="9.625" style="31" customWidth="1"/>
    <col min="4098" max="4105" width="10.875" style="31" customWidth="1"/>
    <col min="4106" max="4352" width="10.875" style="31"/>
    <col min="4353" max="4353" width="9.625" style="31" customWidth="1"/>
    <col min="4354" max="4361" width="10.875" style="31" customWidth="1"/>
    <col min="4362" max="4608" width="10.875" style="31"/>
    <col min="4609" max="4609" width="9.625" style="31" customWidth="1"/>
    <col min="4610" max="4617" width="10.875" style="31" customWidth="1"/>
    <col min="4618" max="4864" width="10.875" style="31"/>
    <col min="4865" max="4865" width="9.625" style="31" customWidth="1"/>
    <col min="4866" max="4873" width="10.875" style="31" customWidth="1"/>
    <col min="4874" max="5120" width="10.875" style="31"/>
    <col min="5121" max="5121" width="9.625" style="31" customWidth="1"/>
    <col min="5122" max="5129" width="10.875" style="31" customWidth="1"/>
    <col min="5130" max="5376" width="10.875" style="31"/>
    <col min="5377" max="5377" width="9.625" style="31" customWidth="1"/>
    <col min="5378" max="5385" width="10.875" style="31" customWidth="1"/>
    <col min="5386" max="5632" width="10.875" style="31"/>
    <col min="5633" max="5633" width="9.625" style="31" customWidth="1"/>
    <col min="5634" max="5641" width="10.875" style="31" customWidth="1"/>
    <col min="5642" max="5888" width="10.875" style="31"/>
    <col min="5889" max="5889" width="9.625" style="31" customWidth="1"/>
    <col min="5890" max="5897" width="10.875" style="31" customWidth="1"/>
    <col min="5898" max="6144" width="10.875" style="31"/>
    <col min="6145" max="6145" width="9.625" style="31" customWidth="1"/>
    <col min="6146" max="6153" width="10.875" style="31" customWidth="1"/>
    <col min="6154" max="6400" width="10.875" style="31"/>
    <col min="6401" max="6401" width="9.625" style="31" customWidth="1"/>
    <col min="6402" max="6409" width="10.875" style="31" customWidth="1"/>
    <col min="6410" max="6656" width="10.875" style="31"/>
    <col min="6657" max="6657" width="9.625" style="31" customWidth="1"/>
    <col min="6658" max="6665" width="10.875" style="31" customWidth="1"/>
    <col min="6666" max="6912" width="10.875" style="31"/>
    <col min="6913" max="6913" width="9.625" style="31" customWidth="1"/>
    <col min="6914" max="6921" width="10.875" style="31" customWidth="1"/>
    <col min="6922" max="7168" width="10.875" style="31"/>
    <col min="7169" max="7169" width="9.625" style="31" customWidth="1"/>
    <col min="7170" max="7177" width="10.875" style="31" customWidth="1"/>
    <col min="7178" max="7424" width="10.875" style="31"/>
    <col min="7425" max="7425" width="9.625" style="31" customWidth="1"/>
    <col min="7426" max="7433" width="10.875" style="31" customWidth="1"/>
    <col min="7434" max="7680" width="10.875" style="31"/>
    <col min="7681" max="7681" width="9.625" style="31" customWidth="1"/>
    <col min="7682" max="7689" width="10.875" style="31" customWidth="1"/>
    <col min="7690" max="7936" width="10.875" style="31"/>
    <col min="7937" max="7937" width="9.625" style="31" customWidth="1"/>
    <col min="7938" max="7945" width="10.875" style="31" customWidth="1"/>
    <col min="7946" max="8192" width="10.875" style="31"/>
    <col min="8193" max="8193" width="9.625" style="31" customWidth="1"/>
    <col min="8194" max="8201" width="10.875" style="31" customWidth="1"/>
    <col min="8202" max="8448" width="10.875" style="31"/>
    <col min="8449" max="8449" width="9.625" style="31" customWidth="1"/>
    <col min="8450" max="8457" width="10.875" style="31" customWidth="1"/>
    <col min="8458" max="8704" width="10.875" style="31"/>
    <col min="8705" max="8705" width="9.625" style="31" customWidth="1"/>
    <col min="8706" max="8713" width="10.875" style="31" customWidth="1"/>
    <col min="8714" max="8960" width="10.875" style="31"/>
    <col min="8961" max="8961" width="9.625" style="31" customWidth="1"/>
    <col min="8962" max="8969" width="10.875" style="31" customWidth="1"/>
    <col min="8970" max="9216" width="10.875" style="31"/>
    <col min="9217" max="9217" width="9.625" style="31" customWidth="1"/>
    <col min="9218" max="9225" width="10.875" style="31" customWidth="1"/>
    <col min="9226" max="9472" width="10.875" style="31"/>
    <col min="9473" max="9473" width="9.625" style="31" customWidth="1"/>
    <col min="9474" max="9481" width="10.875" style="31" customWidth="1"/>
    <col min="9482" max="9728" width="10.875" style="31"/>
    <col min="9729" max="9729" width="9.625" style="31" customWidth="1"/>
    <col min="9730" max="9737" width="10.875" style="31" customWidth="1"/>
    <col min="9738" max="9984" width="10.875" style="31"/>
    <col min="9985" max="9985" width="9.625" style="31" customWidth="1"/>
    <col min="9986" max="9993" width="10.875" style="31" customWidth="1"/>
    <col min="9994" max="10240" width="10.875" style="31"/>
    <col min="10241" max="10241" width="9.625" style="31" customWidth="1"/>
    <col min="10242" max="10249" width="10.875" style="31" customWidth="1"/>
    <col min="10250" max="10496" width="10.875" style="31"/>
    <col min="10497" max="10497" width="9.625" style="31" customWidth="1"/>
    <col min="10498" max="10505" width="10.875" style="31" customWidth="1"/>
    <col min="10506" max="10752" width="10.875" style="31"/>
    <col min="10753" max="10753" width="9.625" style="31" customWidth="1"/>
    <col min="10754" max="10761" width="10.875" style="31" customWidth="1"/>
    <col min="10762" max="11008" width="10.875" style="31"/>
    <col min="11009" max="11009" width="9.625" style="31" customWidth="1"/>
    <col min="11010" max="11017" width="10.875" style="31" customWidth="1"/>
    <col min="11018" max="11264" width="10.875" style="31"/>
    <col min="11265" max="11265" width="9.625" style="31" customWidth="1"/>
    <col min="11266" max="11273" width="10.875" style="31" customWidth="1"/>
    <col min="11274" max="11520" width="10.875" style="31"/>
    <col min="11521" max="11521" width="9.625" style="31" customWidth="1"/>
    <col min="11522" max="11529" width="10.875" style="31" customWidth="1"/>
    <col min="11530" max="11776" width="10.875" style="31"/>
    <col min="11777" max="11777" width="9.625" style="31" customWidth="1"/>
    <col min="11778" max="11785" width="10.875" style="31" customWidth="1"/>
    <col min="11786" max="12032" width="10.875" style="31"/>
    <col min="12033" max="12033" width="9.625" style="31" customWidth="1"/>
    <col min="12034" max="12041" width="10.875" style="31" customWidth="1"/>
    <col min="12042" max="12288" width="10.875" style="31"/>
    <col min="12289" max="12289" width="9.625" style="31" customWidth="1"/>
    <col min="12290" max="12297" width="10.875" style="31" customWidth="1"/>
    <col min="12298" max="12544" width="10.875" style="31"/>
    <col min="12545" max="12545" width="9.625" style="31" customWidth="1"/>
    <col min="12546" max="12553" width="10.875" style="31" customWidth="1"/>
    <col min="12554" max="12800" width="10.875" style="31"/>
    <col min="12801" max="12801" width="9.625" style="31" customWidth="1"/>
    <col min="12802" max="12809" width="10.875" style="31" customWidth="1"/>
    <col min="12810" max="13056" width="10.875" style="31"/>
    <col min="13057" max="13057" width="9.625" style="31" customWidth="1"/>
    <col min="13058" max="13065" width="10.875" style="31" customWidth="1"/>
    <col min="13066" max="13312" width="10.875" style="31"/>
    <col min="13313" max="13313" width="9.625" style="31" customWidth="1"/>
    <col min="13314" max="13321" width="10.875" style="31" customWidth="1"/>
    <col min="13322" max="13568" width="10.875" style="31"/>
    <col min="13569" max="13569" width="9.625" style="31" customWidth="1"/>
    <col min="13570" max="13577" width="10.875" style="31" customWidth="1"/>
    <col min="13578" max="13824" width="10.875" style="31"/>
    <col min="13825" max="13825" width="9.625" style="31" customWidth="1"/>
    <col min="13826" max="13833" width="10.875" style="31" customWidth="1"/>
    <col min="13834" max="14080" width="10.875" style="31"/>
    <col min="14081" max="14081" width="9.625" style="31" customWidth="1"/>
    <col min="14082" max="14089" width="10.875" style="31" customWidth="1"/>
    <col min="14090" max="14336" width="10.875" style="31"/>
    <col min="14337" max="14337" width="9.625" style="31" customWidth="1"/>
    <col min="14338" max="14345" width="10.875" style="31" customWidth="1"/>
    <col min="14346" max="14592" width="10.875" style="31"/>
    <col min="14593" max="14593" width="9.625" style="31" customWidth="1"/>
    <col min="14594" max="14601" width="10.875" style="31" customWidth="1"/>
    <col min="14602" max="14848" width="10.875" style="31"/>
    <col min="14849" max="14849" width="9.625" style="31" customWidth="1"/>
    <col min="14850" max="14857" width="10.875" style="31" customWidth="1"/>
    <col min="14858" max="15104" width="10.875" style="31"/>
    <col min="15105" max="15105" width="9.625" style="31" customWidth="1"/>
    <col min="15106" max="15113" width="10.875" style="31" customWidth="1"/>
    <col min="15114" max="15360" width="10.875" style="31"/>
    <col min="15361" max="15361" width="9.625" style="31" customWidth="1"/>
    <col min="15362" max="15369" width="10.875" style="31" customWidth="1"/>
    <col min="15370" max="15616" width="10.875" style="31"/>
    <col min="15617" max="15617" width="9.625" style="31" customWidth="1"/>
    <col min="15618" max="15625" width="10.875" style="31" customWidth="1"/>
    <col min="15626" max="15872" width="10.875" style="31"/>
    <col min="15873" max="15873" width="9.625" style="31" customWidth="1"/>
    <col min="15874" max="15881" width="10.875" style="31" customWidth="1"/>
    <col min="15882" max="16128" width="10.875" style="31"/>
    <col min="16129" max="16129" width="9.625" style="31" customWidth="1"/>
    <col min="16130" max="16137" width="10.875" style="31" customWidth="1"/>
    <col min="16138" max="16384" width="10.875" style="31"/>
  </cols>
  <sheetData>
    <row r="1" spans="1:17" ht="18.75" customHeight="1" x14ac:dyDescent="0.15">
      <c r="A1" s="55" t="s">
        <v>89</v>
      </c>
      <c r="J1" s="32"/>
      <c r="K1" s="32"/>
      <c r="L1" s="32"/>
      <c r="M1" s="32"/>
      <c r="N1" s="32"/>
      <c r="O1" s="32"/>
      <c r="P1" s="32"/>
      <c r="Q1" s="32"/>
    </row>
    <row r="3" spans="1:17" ht="18.75" customHeight="1" thickBot="1" x14ac:dyDescent="0.2">
      <c r="A3" s="76"/>
      <c r="B3" s="76"/>
      <c r="C3" s="76"/>
      <c r="D3" s="76"/>
      <c r="E3" s="76"/>
      <c r="F3" s="76"/>
      <c r="G3" s="449" t="s">
        <v>469</v>
      </c>
      <c r="H3" s="449"/>
    </row>
    <row r="4" spans="1:17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17" ht="18.75" customHeight="1" thickTop="1" x14ac:dyDescent="0.15">
      <c r="A5" s="44">
        <v>0</v>
      </c>
      <c r="B5" s="334">
        <v>409</v>
      </c>
      <c r="C5" s="334">
        <v>452</v>
      </c>
      <c r="D5" s="335">
        <v>861</v>
      </c>
      <c r="E5" s="45">
        <v>30</v>
      </c>
      <c r="F5" s="334">
        <v>600</v>
      </c>
      <c r="G5" s="334">
        <v>506</v>
      </c>
      <c r="H5" s="335">
        <v>1106</v>
      </c>
    </row>
    <row r="6" spans="1:17" ht="18.75" customHeight="1" x14ac:dyDescent="0.15">
      <c r="A6" s="46">
        <v>1</v>
      </c>
      <c r="B6" s="334">
        <v>424</v>
      </c>
      <c r="C6" s="336">
        <v>425</v>
      </c>
      <c r="D6" s="335">
        <v>849</v>
      </c>
      <c r="E6" s="47">
        <v>31</v>
      </c>
      <c r="F6" s="334">
        <v>630</v>
      </c>
      <c r="G6" s="336">
        <v>485</v>
      </c>
      <c r="H6" s="335">
        <v>1115</v>
      </c>
    </row>
    <row r="7" spans="1:17" ht="18.75" customHeight="1" x14ac:dyDescent="0.15">
      <c r="A7" s="46">
        <v>2</v>
      </c>
      <c r="B7" s="334">
        <v>448</v>
      </c>
      <c r="C7" s="336">
        <v>421</v>
      </c>
      <c r="D7" s="335">
        <v>869</v>
      </c>
      <c r="E7" s="47">
        <v>32</v>
      </c>
      <c r="F7" s="334">
        <v>614</v>
      </c>
      <c r="G7" s="336">
        <v>506</v>
      </c>
      <c r="H7" s="335">
        <v>1120</v>
      </c>
    </row>
    <row r="8" spans="1:17" ht="18.75" customHeight="1" x14ac:dyDescent="0.15">
      <c r="A8" s="46">
        <v>3</v>
      </c>
      <c r="B8" s="334">
        <v>473</v>
      </c>
      <c r="C8" s="336">
        <v>454</v>
      </c>
      <c r="D8" s="335">
        <v>927</v>
      </c>
      <c r="E8" s="47">
        <v>33</v>
      </c>
      <c r="F8" s="334">
        <v>661</v>
      </c>
      <c r="G8" s="336">
        <v>559</v>
      </c>
      <c r="H8" s="335">
        <v>1220</v>
      </c>
    </row>
    <row r="9" spans="1:17" ht="18.75" customHeight="1" x14ac:dyDescent="0.15">
      <c r="A9" s="48">
        <v>4</v>
      </c>
      <c r="B9" s="337">
        <v>445</v>
      </c>
      <c r="C9" s="338">
        <v>451</v>
      </c>
      <c r="D9" s="339">
        <v>896</v>
      </c>
      <c r="E9" s="49">
        <v>34</v>
      </c>
      <c r="F9" s="337">
        <v>621</v>
      </c>
      <c r="G9" s="338">
        <v>510</v>
      </c>
      <c r="H9" s="339">
        <v>1131</v>
      </c>
    </row>
    <row r="10" spans="1:17" ht="18.75" customHeight="1" x14ac:dyDescent="0.15">
      <c r="A10" s="59" t="s">
        <v>91</v>
      </c>
      <c r="B10" s="340">
        <f>SUM(B5:B9)</f>
        <v>2199</v>
      </c>
      <c r="C10" s="341">
        <f t="shared" ref="C10:D10" si="0">SUM(C5:C9)</f>
        <v>2203</v>
      </c>
      <c r="D10" s="414">
        <f t="shared" si="0"/>
        <v>4402</v>
      </c>
      <c r="E10" s="60" t="s">
        <v>92</v>
      </c>
      <c r="F10" s="340">
        <f>SUM(F5:F9)</f>
        <v>3126</v>
      </c>
      <c r="G10" s="341">
        <f t="shared" ref="G10:H10" si="1">SUM(G5:G9)</f>
        <v>2566</v>
      </c>
      <c r="H10" s="344">
        <f t="shared" si="1"/>
        <v>5692</v>
      </c>
    </row>
    <row r="11" spans="1:17" ht="18.75" customHeight="1" x14ac:dyDescent="0.15">
      <c r="A11" s="44">
        <v>5</v>
      </c>
      <c r="B11" s="334">
        <v>504</v>
      </c>
      <c r="C11" s="336">
        <v>484</v>
      </c>
      <c r="D11" s="335">
        <v>988</v>
      </c>
      <c r="E11" s="45">
        <v>35</v>
      </c>
      <c r="F11" s="334">
        <v>666</v>
      </c>
      <c r="G11" s="336">
        <v>589</v>
      </c>
      <c r="H11" s="335">
        <v>1255</v>
      </c>
    </row>
    <row r="12" spans="1:17" ht="18.75" customHeight="1" x14ac:dyDescent="0.15">
      <c r="A12" s="46">
        <v>6</v>
      </c>
      <c r="B12" s="334">
        <v>474</v>
      </c>
      <c r="C12" s="336">
        <v>521</v>
      </c>
      <c r="D12" s="335">
        <v>995</v>
      </c>
      <c r="E12" s="47">
        <v>36</v>
      </c>
      <c r="F12" s="334">
        <v>646</v>
      </c>
      <c r="G12" s="336">
        <v>599</v>
      </c>
      <c r="H12" s="335">
        <v>1245</v>
      </c>
    </row>
    <row r="13" spans="1:17" ht="18.75" customHeight="1" x14ac:dyDescent="0.15">
      <c r="A13" s="46">
        <v>7</v>
      </c>
      <c r="B13" s="334">
        <v>507</v>
      </c>
      <c r="C13" s="336">
        <v>476</v>
      </c>
      <c r="D13" s="335">
        <v>983</v>
      </c>
      <c r="E13" s="47">
        <v>37</v>
      </c>
      <c r="F13" s="334">
        <v>702</v>
      </c>
      <c r="G13" s="336">
        <v>607</v>
      </c>
      <c r="H13" s="335">
        <v>1309</v>
      </c>
    </row>
    <row r="14" spans="1:17" ht="18.75" customHeight="1" x14ac:dyDescent="0.15">
      <c r="A14" s="46">
        <v>8</v>
      </c>
      <c r="B14" s="334">
        <v>473</v>
      </c>
      <c r="C14" s="336">
        <v>497</v>
      </c>
      <c r="D14" s="335">
        <v>970</v>
      </c>
      <c r="E14" s="47">
        <v>38</v>
      </c>
      <c r="F14" s="334">
        <v>682</v>
      </c>
      <c r="G14" s="336">
        <v>624</v>
      </c>
      <c r="H14" s="335">
        <v>1306</v>
      </c>
    </row>
    <row r="15" spans="1:17" ht="18.75" customHeight="1" x14ac:dyDescent="0.15">
      <c r="A15" s="48">
        <v>9</v>
      </c>
      <c r="B15" s="334">
        <v>514</v>
      </c>
      <c r="C15" s="338">
        <v>485</v>
      </c>
      <c r="D15" s="335">
        <v>999</v>
      </c>
      <c r="E15" s="49">
        <v>39</v>
      </c>
      <c r="F15" s="334">
        <v>665</v>
      </c>
      <c r="G15" s="338">
        <v>624</v>
      </c>
      <c r="H15" s="335">
        <v>1289</v>
      </c>
    </row>
    <row r="16" spans="1:17" ht="18.75" customHeight="1" x14ac:dyDescent="0.15">
      <c r="A16" s="59" t="s">
        <v>93</v>
      </c>
      <c r="B16" s="340">
        <f>SUM(B11:B15)</f>
        <v>2472</v>
      </c>
      <c r="C16" s="341">
        <f t="shared" ref="C16:D16" si="2">SUM(C11:C15)</f>
        <v>2463</v>
      </c>
      <c r="D16" s="356">
        <f t="shared" si="2"/>
        <v>4935</v>
      </c>
      <c r="E16" s="60" t="s">
        <v>94</v>
      </c>
      <c r="F16" s="343">
        <f>SUM(F11:F15)</f>
        <v>3361</v>
      </c>
      <c r="G16" s="341">
        <f>SUM(G11:G15)</f>
        <v>3043</v>
      </c>
      <c r="H16" s="344">
        <f>SUM(H11:H15)</f>
        <v>6404</v>
      </c>
    </row>
    <row r="17" spans="1:8" ht="18.75" customHeight="1" x14ac:dyDescent="0.15">
      <c r="A17" s="44">
        <v>10</v>
      </c>
      <c r="B17" s="334">
        <v>507</v>
      </c>
      <c r="C17" s="336">
        <v>461</v>
      </c>
      <c r="D17" s="335">
        <v>968</v>
      </c>
      <c r="E17" s="45">
        <v>40</v>
      </c>
      <c r="F17" s="334">
        <v>696</v>
      </c>
      <c r="G17" s="336">
        <v>587</v>
      </c>
      <c r="H17" s="335">
        <v>1283</v>
      </c>
    </row>
    <row r="18" spans="1:8" ht="18.75" customHeight="1" x14ac:dyDescent="0.15">
      <c r="A18" s="46">
        <v>11</v>
      </c>
      <c r="B18" s="334">
        <v>503</v>
      </c>
      <c r="C18" s="336">
        <v>481</v>
      </c>
      <c r="D18" s="335">
        <v>984</v>
      </c>
      <c r="E18" s="47">
        <v>41</v>
      </c>
      <c r="F18" s="334">
        <v>667</v>
      </c>
      <c r="G18" s="336">
        <v>617</v>
      </c>
      <c r="H18" s="335">
        <v>1284</v>
      </c>
    </row>
    <row r="19" spans="1:8" ht="18.75" customHeight="1" x14ac:dyDescent="0.15">
      <c r="A19" s="46">
        <v>12</v>
      </c>
      <c r="B19" s="334">
        <v>489</v>
      </c>
      <c r="C19" s="336">
        <v>497</v>
      </c>
      <c r="D19" s="335">
        <v>986</v>
      </c>
      <c r="E19" s="47">
        <v>42</v>
      </c>
      <c r="F19" s="334">
        <v>708</v>
      </c>
      <c r="G19" s="336">
        <v>613</v>
      </c>
      <c r="H19" s="335">
        <v>1321</v>
      </c>
    </row>
    <row r="20" spans="1:8" ht="18.75" customHeight="1" x14ac:dyDescent="0.15">
      <c r="A20" s="46">
        <v>13</v>
      </c>
      <c r="B20" s="334">
        <v>494</v>
      </c>
      <c r="C20" s="336">
        <v>442</v>
      </c>
      <c r="D20" s="335">
        <v>936</v>
      </c>
      <c r="E20" s="47">
        <v>43</v>
      </c>
      <c r="F20" s="334">
        <v>711</v>
      </c>
      <c r="G20" s="336">
        <v>695</v>
      </c>
      <c r="H20" s="335">
        <v>1406</v>
      </c>
    </row>
    <row r="21" spans="1:8" ht="18.75" customHeight="1" x14ac:dyDescent="0.15">
      <c r="A21" s="48">
        <v>14</v>
      </c>
      <c r="B21" s="334">
        <v>484</v>
      </c>
      <c r="C21" s="338">
        <v>488</v>
      </c>
      <c r="D21" s="335">
        <v>972</v>
      </c>
      <c r="E21" s="49">
        <v>44</v>
      </c>
      <c r="F21" s="334">
        <v>720</v>
      </c>
      <c r="G21" s="338">
        <v>684</v>
      </c>
      <c r="H21" s="335">
        <v>1404</v>
      </c>
    </row>
    <row r="22" spans="1:8" ht="18.75" customHeight="1" x14ac:dyDescent="0.15">
      <c r="A22" s="59" t="s">
        <v>95</v>
      </c>
      <c r="B22" s="340">
        <f>SUM(B17:B21)</f>
        <v>2477</v>
      </c>
      <c r="C22" s="341">
        <f t="shared" ref="C22:D22" si="3">SUM(C17:C21)</f>
        <v>2369</v>
      </c>
      <c r="D22" s="356">
        <f t="shared" si="3"/>
        <v>4846</v>
      </c>
      <c r="E22" s="60" t="s">
        <v>96</v>
      </c>
      <c r="F22" s="343">
        <f>SUM(F17:F21)</f>
        <v>3502</v>
      </c>
      <c r="G22" s="341">
        <f>SUM(G17:G21)</f>
        <v>3196</v>
      </c>
      <c r="H22" s="344">
        <f>SUM(H17:H21)</f>
        <v>6698</v>
      </c>
    </row>
    <row r="23" spans="1:8" ht="18.75" customHeight="1" x14ac:dyDescent="0.15">
      <c r="A23" s="44">
        <v>15</v>
      </c>
      <c r="B23" s="334">
        <v>493</v>
      </c>
      <c r="C23" s="336">
        <v>491</v>
      </c>
      <c r="D23" s="335">
        <v>984</v>
      </c>
      <c r="E23" s="45">
        <v>45</v>
      </c>
      <c r="F23" s="334">
        <v>717</v>
      </c>
      <c r="G23" s="336">
        <v>707</v>
      </c>
      <c r="H23" s="335">
        <v>1424</v>
      </c>
    </row>
    <row r="24" spans="1:8" ht="18.75" customHeight="1" x14ac:dyDescent="0.15">
      <c r="A24" s="46">
        <v>16</v>
      </c>
      <c r="B24" s="334">
        <v>453</v>
      </c>
      <c r="C24" s="336">
        <v>467</v>
      </c>
      <c r="D24" s="335">
        <v>920</v>
      </c>
      <c r="E24" s="47">
        <v>46</v>
      </c>
      <c r="F24" s="334">
        <v>762</v>
      </c>
      <c r="G24" s="336">
        <v>738</v>
      </c>
      <c r="H24" s="335">
        <v>1500</v>
      </c>
    </row>
    <row r="25" spans="1:8" ht="18.75" customHeight="1" x14ac:dyDescent="0.15">
      <c r="A25" s="46">
        <v>17</v>
      </c>
      <c r="B25" s="334">
        <v>465</v>
      </c>
      <c r="C25" s="336">
        <v>449</v>
      </c>
      <c r="D25" s="335">
        <v>914</v>
      </c>
      <c r="E25" s="47">
        <v>47</v>
      </c>
      <c r="F25" s="334">
        <v>875</v>
      </c>
      <c r="G25" s="336">
        <v>759</v>
      </c>
      <c r="H25" s="335">
        <v>1634</v>
      </c>
    </row>
    <row r="26" spans="1:8" ht="18.75" customHeight="1" x14ac:dyDescent="0.15">
      <c r="A26" s="46">
        <v>18</v>
      </c>
      <c r="B26" s="334">
        <v>552</v>
      </c>
      <c r="C26" s="336">
        <v>473</v>
      </c>
      <c r="D26" s="335">
        <v>1025</v>
      </c>
      <c r="E26" s="47">
        <v>48</v>
      </c>
      <c r="F26" s="334">
        <v>863</v>
      </c>
      <c r="G26" s="336">
        <v>807</v>
      </c>
      <c r="H26" s="335">
        <v>1670</v>
      </c>
    </row>
    <row r="27" spans="1:8" ht="18.75" customHeight="1" x14ac:dyDescent="0.15">
      <c r="A27" s="48">
        <v>19</v>
      </c>
      <c r="B27" s="334">
        <v>599</v>
      </c>
      <c r="C27" s="338">
        <v>437</v>
      </c>
      <c r="D27" s="335">
        <v>1036</v>
      </c>
      <c r="E27" s="49">
        <v>49</v>
      </c>
      <c r="F27" s="334">
        <v>815</v>
      </c>
      <c r="G27" s="338">
        <v>787</v>
      </c>
      <c r="H27" s="335">
        <v>1602</v>
      </c>
    </row>
    <row r="28" spans="1:8" ht="18.75" customHeight="1" x14ac:dyDescent="0.15">
      <c r="A28" s="59" t="s">
        <v>97</v>
      </c>
      <c r="B28" s="340">
        <f>SUM(B23:B27)</f>
        <v>2562</v>
      </c>
      <c r="C28" s="341">
        <f t="shared" ref="C28:D28" si="4">SUM(C23:C27)</f>
        <v>2317</v>
      </c>
      <c r="D28" s="356">
        <f t="shared" si="4"/>
        <v>4879</v>
      </c>
      <c r="E28" s="60" t="s">
        <v>98</v>
      </c>
      <c r="F28" s="343">
        <f>SUM(F23:F27)</f>
        <v>4032</v>
      </c>
      <c r="G28" s="341">
        <f>SUM(G23:G27)</f>
        <v>3798</v>
      </c>
      <c r="H28" s="344">
        <f>SUM(H23:H27)</f>
        <v>7830</v>
      </c>
    </row>
    <row r="29" spans="1:8" ht="18.75" customHeight="1" x14ac:dyDescent="0.15">
      <c r="A29" s="44">
        <v>20</v>
      </c>
      <c r="B29" s="334">
        <v>554</v>
      </c>
      <c r="C29" s="336">
        <v>496</v>
      </c>
      <c r="D29" s="335">
        <v>1050</v>
      </c>
      <c r="E29" s="45">
        <v>50</v>
      </c>
      <c r="F29" s="334">
        <v>781</v>
      </c>
      <c r="G29" s="336">
        <v>726</v>
      </c>
      <c r="H29" s="335">
        <v>1507</v>
      </c>
    </row>
    <row r="30" spans="1:8" ht="18.75" customHeight="1" x14ac:dyDescent="0.15">
      <c r="A30" s="46">
        <v>21</v>
      </c>
      <c r="B30" s="334">
        <v>577</v>
      </c>
      <c r="C30" s="336">
        <v>477</v>
      </c>
      <c r="D30" s="335">
        <v>1054</v>
      </c>
      <c r="E30" s="47">
        <v>51</v>
      </c>
      <c r="F30" s="334">
        <v>748</v>
      </c>
      <c r="G30" s="336">
        <v>790</v>
      </c>
      <c r="H30" s="335">
        <v>1538</v>
      </c>
    </row>
    <row r="31" spans="1:8" ht="18.75" customHeight="1" x14ac:dyDescent="0.15">
      <c r="A31" s="46">
        <v>22</v>
      </c>
      <c r="B31" s="334">
        <v>500</v>
      </c>
      <c r="C31" s="336">
        <v>453</v>
      </c>
      <c r="D31" s="335">
        <v>953</v>
      </c>
      <c r="E31" s="47">
        <v>52</v>
      </c>
      <c r="F31" s="334">
        <v>714</v>
      </c>
      <c r="G31" s="336">
        <v>660</v>
      </c>
      <c r="H31" s="335">
        <v>1374</v>
      </c>
    </row>
    <row r="32" spans="1:8" ht="18.75" customHeight="1" x14ac:dyDescent="0.15">
      <c r="A32" s="46">
        <v>23</v>
      </c>
      <c r="B32" s="334">
        <v>566</v>
      </c>
      <c r="C32" s="336">
        <v>503</v>
      </c>
      <c r="D32" s="335">
        <v>1069</v>
      </c>
      <c r="E32" s="47">
        <v>53</v>
      </c>
      <c r="F32" s="334">
        <v>707</v>
      </c>
      <c r="G32" s="336">
        <v>651</v>
      </c>
      <c r="H32" s="335">
        <v>1358</v>
      </c>
    </row>
    <row r="33" spans="1:8" ht="18.75" customHeight="1" x14ac:dyDescent="0.15">
      <c r="A33" s="48">
        <v>24</v>
      </c>
      <c r="B33" s="334">
        <v>607</v>
      </c>
      <c r="C33" s="338">
        <v>435</v>
      </c>
      <c r="D33" s="335">
        <v>1042</v>
      </c>
      <c r="E33" s="49">
        <v>54</v>
      </c>
      <c r="F33" s="334">
        <v>686</v>
      </c>
      <c r="G33" s="338">
        <v>606</v>
      </c>
      <c r="H33" s="335">
        <v>1292</v>
      </c>
    </row>
    <row r="34" spans="1:8" ht="18.75" customHeight="1" x14ac:dyDescent="0.15">
      <c r="A34" s="59" t="s">
        <v>99</v>
      </c>
      <c r="B34" s="340">
        <f>SUM(B29:B33)</f>
        <v>2804</v>
      </c>
      <c r="C34" s="341">
        <f t="shared" ref="C34:D34" si="5">SUM(C29:C33)</f>
        <v>2364</v>
      </c>
      <c r="D34" s="356">
        <f t="shared" si="5"/>
        <v>5168</v>
      </c>
      <c r="E34" s="60" t="s">
        <v>100</v>
      </c>
      <c r="F34" s="343">
        <f>SUM(F29:F33)</f>
        <v>3636</v>
      </c>
      <c r="G34" s="341">
        <f>SUM(G29:G33)</f>
        <v>3433</v>
      </c>
      <c r="H34" s="344">
        <f>SUM(H29:H33)</f>
        <v>7069</v>
      </c>
    </row>
    <row r="35" spans="1:8" ht="18.75" customHeight="1" x14ac:dyDescent="0.15">
      <c r="A35" s="44">
        <v>25</v>
      </c>
      <c r="B35" s="334">
        <v>585</v>
      </c>
      <c r="C35" s="336">
        <v>455</v>
      </c>
      <c r="D35" s="335">
        <v>1040</v>
      </c>
      <c r="E35" s="45">
        <v>55</v>
      </c>
      <c r="F35" s="334">
        <v>580</v>
      </c>
      <c r="G35" s="336">
        <v>494</v>
      </c>
      <c r="H35" s="335">
        <v>1074</v>
      </c>
    </row>
    <row r="36" spans="1:8" ht="18.75" customHeight="1" x14ac:dyDescent="0.15">
      <c r="A36" s="46">
        <v>26</v>
      </c>
      <c r="B36" s="334">
        <v>643</v>
      </c>
      <c r="C36" s="336">
        <v>449</v>
      </c>
      <c r="D36" s="335">
        <v>1092</v>
      </c>
      <c r="E36" s="47">
        <v>56</v>
      </c>
      <c r="F36" s="334">
        <v>546</v>
      </c>
      <c r="G36" s="336">
        <v>536</v>
      </c>
      <c r="H36" s="335">
        <v>1082</v>
      </c>
    </row>
    <row r="37" spans="1:8" ht="18.75" customHeight="1" x14ac:dyDescent="0.15">
      <c r="A37" s="46">
        <v>27</v>
      </c>
      <c r="B37" s="334">
        <v>646</v>
      </c>
      <c r="C37" s="336">
        <v>487</v>
      </c>
      <c r="D37" s="335">
        <v>1133</v>
      </c>
      <c r="E37" s="47">
        <v>57</v>
      </c>
      <c r="F37" s="334">
        <v>524</v>
      </c>
      <c r="G37" s="336">
        <v>512</v>
      </c>
      <c r="H37" s="335">
        <v>1036</v>
      </c>
    </row>
    <row r="38" spans="1:8" ht="18.75" customHeight="1" x14ac:dyDescent="0.15">
      <c r="A38" s="46">
        <v>28</v>
      </c>
      <c r="B38" s="334">
        <v>651</v>
      </c>
      <c r="C38" s="336">
        <v>483</v>
      </c>
      <c r="D38" s="335">
        <v>1134</v>
      </c>
      <c r="E38" s="47">
        <v>58</v>
      </c>
      <c r="F38" s="334">
        <v>495</v>
      </c>
      <c r="G38" s="336">
        <v>449</v>
      </c>
      <c r="H38" s="335">
        <v>944</v>
      </c>
    </row>
    <row r="39" spans="1:8" ht="18.75" customHeight="1" x14ac:dyDescent="0.15">
      <c r="A39" s="48">
        <v>29</v>
      </c>
      <c r="B39" s="334">
        <v>617</v>
      </c>
      <c r="C39" s="338">
        <v>505</v>
      </c>
      <c r="D39" s="335">
        <v>1122</v>
      </c>
      <c r="E39" s="49">
        <v>59</v>
      </c>
      <c r="F39" s="334">
        <v>512</v>
      </c>
      <c r="G39" s="338">
        <v>432</v>
      </c>
      <c r="H39" s="335">
        <v>944</v>
      </c>
    </row>
    <row r="40" spans="1:8" ht="18.75" customHeight="1" thickBot="1" x14ac:dyDescent="0.2">
      <c r="A40" s="61" t="s">
        <v>101</v>
      </c>
      <c r="B40" s="345">
        <f>SUM(B35:B39)</f>
        <v>3142</v>
      </c>
      <c r="C40" s="345">
        <f t="shared" ref="C40:D40" si="6">SUM(C35:C39)</f>
        <v>2379</v>
      </c>
      <c r="D40" s="345">
        <f t="shared" si="6"/>
        <v>5521</v>
      </c>
      <c r="E40" s="62" t="s">
        <v>102</v>
      </c>
      <c r="F40" s="345">
        <f>SUM(F35:F39)</f>
        <v>2657</v>
      </c>
      <c r="G40" s="346">
        <f>SUM(G35:G39)</f>
        <v>2423</v>
      </c>
      <c r="H40" s="347">
        <f>SUM(H35:H39)</f>
        <v>5080</v>
      </c>
    </row>
    <row r="41" spans="1:8" ht="21" customHeight="1" x14ac:dyDescent="0.15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view="pageBreakPreview" topLeftCell="A25" zoomScale="130" zoomScaleNormal="70" zoomScaleSheetLayoutView="130" workbookViewId="0">
      <selection activeCell="I31" sqref="I31"/>
    </sheetView>
  </sheetViews>
  <sheetFormatPr defaultColWidth="10.875" defaultRowHeight="18.75" customHeight="1" x14ac:dyDescent="0.15"/>
  <cols>
    <col min="1" max="8" width="10.875" style="31" customWidth="1"/>
    <col min="9" max="256" width="10.875" style="31"/>
    <col min="257" max="264" width="10.875" style="31" customWidth="1"/>
    <col min="265" max="512" width="10.875" style="31"/>
    <col min="513" max="520" width="10.875" style="31" customWidth="1"/>
    <col min="521" max="768" width="10.875" style="31"/>
    <col min="769" max="776" width="10.875" style="31" customWidth="1"/>
    <col min="777" max="1024" width="10.875" style="31"/>
    <col min="1025" max="1032" width="10.875" style="31" customWidth="1"/>
    <col min="1033" max="1280" width="10.875" style="31"/>
    <col min="1281" max="1288" width="10.875" style="31" customWidth="1"/>
    <col min="1289" max="1536" width="10.875" style="31"/>
    <col min="1537" max="1544" width="10.875" style="31" customWidth="1"/>
    <col min="1545" max="1792" width="10.875" style="31"/>
    <col min="1793" max="1800" width="10.875" style="31" customWidth="1"/>
    <col min="1801" max="2048" width="10.875" style="31"/>
    <col min="2049" max="2056" width="10.875" style="31" customWidth="1"/>
    <col min="2057" max="2304" width="10.875" style="31"/>
    <col min="2305" max="2312" width="10.875" style="31" customWidth="1"/>
    <col min="2313" max="2560" width="10.875" style="31"/>
    <col min="2561" max="2568" width="10.875" style="31" customWidth="1"/>
    <col min="2569" max="2816" width="10.875" style="31"/>
    <col min="2817" max="2824" width="10.875" style="31" customWidth="1"/>
    <col min="2825" max="3072" width="10.875" style="31"/>
    <col min="3073" max="3080" width="10.875" style="31" customWidth="1"/>
    <col min="3081" max="3328" width="10.875" style="31"/>
    <col min="3329" max="3336" width="10.875" style="31" customWidth="1"/>
    <col min="3337" max="3584" width="10.875" style="31"/>
    <col min="3585" max="3592" width="10.875" style="31" customWidth="1"/>
    <col min="3593" max="3840" width="10.875" style="31"/>
    <col min="3841" max="3848" width="10.875" style="31" customWidth="1"/>
    <col min="3849" max="4096" width="10.875" style="31"/>
    <col min="4097" max="4104" width="10.875" style="31" customWidth="1"/>
    <col min="4105" max="4352" width="10.875" style="31"/>
    <col min="4353" max="4360" width="10.875" style="31" customWidth="1"/>
    <col min="4361" max="4608" width="10.875" style="31"/>
    <col min="4609" max="4616" width="10.875" style="31" customWidth="1"/>
    <col min="4617" max="4864" width="10.875" style="31"/>
    <col min="4865" max="4872" width="10.875" style="31" customWidth="1"/>
    <col min="4873" max="5120" width="10.875" style="31"/>
    <col min="5121" max="5128" width="10.875" style="31" customWidth="1"/>
    <col min="5129" max="5376" width="10.875" style="31"/>
    <col min="5377" max="5384" width="10.875" style="31" customWidth="1"/>
    <col min="5385" max="5632" width="10.875" style="31"/>
    <col min="5633" max="5640" width="10.875" style="31" customWidth="1"/>
    <col min="5641" max="5888" width="10.875" style="31"/>
    <col min="5889" max="5896" width="10.875" style="31" customWidth="1"/>
    <col min="5897" max="6144" width="10.875" style="31"/>
    <col min="6145" max="6152" width="10.875" style="31" customWidth="1"/>
    <col min="6153" max="6400" width="10.875" style="31"/>
    <col min="6401" max="6408" width="10.875" style="31" customWidth="1"/>
    <col min="6409" max="6656" width="10.875" style="31"/>
    <col min="6657" max="6664" width="10.875" style="31" customWidth="1"/>
    <col min="6665" max="6912" width="10.875" style="31"/>
    <col min="6913" max="6920" width="10.875" style="31" customWidth="1"/>
    <col min="6921" max="7168" width="10.875" style="31"/>
    <col min="7169" max="7176" width="10.875" style="31" customWidth="1"/>
    <col min="7177" max="7424" width="10.875" style="31"/>
    <col min="7425" max="7432" width="10.875" style="31" customWidth="1"/>
    <col min="7433" max="7680" width="10.875" style="31"/>
    <col min="7681" max="7688" width="10.875" style="31" customWidth="1"/>
    <col min="7689" max="7936" width="10.875" style="31"/>
    <col min="7937" max="7944" width="10.875" style="31" customWidth="1"/>
    <col min="7945" max="8192" width="10.875" style="31"/>
    <col min="8193" max="8200" width="10.875" style="31" customWidth="1"/>
    <col min="8201" max="8448" width="10.875" style="31"/>
    <col min="8449" max="8456" width="10.875" style="31" customWidth="1"/>
    <col min="8457" max="8704" width="10.875" style="31"/>
    <col min="8705" max="8712" width="10.875" style="31" customWidth="1"/>
    <col min="8713" max="8960" width="10.875" style="31"/>
    <col min="8961" max="8968" width="10.875" style="31" customWidth="1"/>
    <col min="8969" max="9216" width="10.875" style="31"/>
    <col min="9217" max="9224" width="10.875" style="31" customWidth="1"/>
    <col min="9225" max="9472" width="10.875" style="31"/>
    <col min="9473" max="9480" width="10.875" style="31" customWidth="1"/>
    <col min="9481" max="9728" width="10.875" style="31"/>
    <col min="9729" max="9736" width="10.875" style="31" customWidth="1"/>
    <col min="9737" max="9984" width="10.875" style="31"/>
    <col min="9985" max="9992" width="10.875" style="31" customWidth="1"/>
    <col min="9993" max="10240" width="10.875" style="31"/>
    <col min="10241" max="10248" width="10.875" style="31" customWidth="1"/>
    <col min="10249" max="10496" width="10.875" style="31"/>
    <col min="10497" max="10504" width="10.875" style="31" customWidth="1"/>
    <col min="10505" max="10752" width="10.875" style="31"/>
    <col min="10753" max="10760" width="10.875" style="31" customWidth="1"/>
    <col min="10761" max="11008" width="10.875" style="31"/>
    <col min="11009" max="11016" width="10.875" style="31" customWidth="1"/>
    <col min="11017" max="11264" width="10.875" style="31"/>
    <col min="11265" max="11272" width="10.875" style="31" customWidth="1"/>
    <col min="11273" max="11520" width="10.875" style="31"/>
    <col min="11521" max="11528" width="10.875" style="31" customWidth="1"/>
    <col min="11529" max="11776" width="10.875" style="31"/>
    <col min="11777" max="11784" width="10.875" style="31" customWidth="1"/>
    <col min="11785" max="12032" width="10.875" style="31"/>
    <col min="12033" max="12040" width="10.875" style="31" customWidth="1"/>
    <col min="12041" max="12288" width="10.875" style="31"/>
    <col min="12289" max="12296" width="10.875" style="31" customWidth="1"/>
    <col min="12297" max="12544" width="10.875" style="31"/>
    <col min="12545" max="12552" width="10.875" style="31" customWidth="1"/>
    <col min="12553" max="12800" width="10.875" style="31"/>
    <col min="12801" max="12808" width="10.875" style="31" customWidth="1"/>
    <col min="12809" max="13056" width="10.875" style="31"/>
    <col min="13057" max="13064" width="10.875" style="31" customWidth="1"/>
    <col min="13065" max="13312" width="10.875" style="31"/>
    <col min="13313" max="13320" width="10.875" style="31" customWidth="1"/>
    <col min="13321" max="13568" width="10.875" style="31"/>
    <col min="13569" max="13576" width="10.875" style="31" customWidth="1"/>
    <col min="13577" max="13824" width="10.875" style="31"/>
    <col min="13825" max="13832" width="10.875" style="31" customWidth="1"/>
    <col min="13833" max="14080" width="10.875" style="31"/>
    <col min="14081" max="14088" width="10.875" style="31" customWidth="1"/>
    <col min="14089" max="14336" width="10.875" style="31"/>
    <col min="14337" max="14344" width="10.875" style="31" customWidth="1"/>
    <col min="14345" max="14592" width="10.875" style="31"/>
    <col min="14593" max="14600" width="10.875" style="31" customWidth="1"/>
    <col min="14601" max="14848" width="10.875" style="31"/>
    <col min="14849" max="14856" width="10.875" style="31" customWidth="1"/>
    <col min="14857" max="15104" width="10.875" style="31"/>
    <col min="15105" max="15112" width="10.875" style="31" customWidth="1"/>
    <col min="15113" max="15360" width="10.875" style="31"/>
    <col min="15361" max="15368" width="10.875" style="31" customWidth="1"/>
    <col min="15369" max="15616" width="10.875" style="31"/>
    <col min="15617" max="15624" width="10.875" style="31" customWidth="1"/>
    <col min="15625" max="15872" width="10.875" style="31"/>
    <col min="15873" max="15880" width="10.875" style="31" customWidth="1"/>
    <col min="15881" max="16128" width="10.875" style="31"/>
    <col min="16129" max="16136" width="10.875" style="31" customWidth="1"/>
    <col min="16137" max="16384" width="10.875" style="31"/>
  </cols>
  <sheetData>
    <row r="1" spans="1:8" ht="18.75" customHeight="1" x14ac:dyDescent="0.15">
      <c r="A1" s="77" t="s">
        <v>212</v>
      </c>
    </row>
    <row r="3" spans="1:8" ht="18.75" customHeight="1" thickBot="1" x14ac:dyDescent="0.2">
      <c r="G3" s="450"/>
      <c r="H3" s="450"/>
    </row>
    <row r="4" spans="1:8" ht="18.75" customHeight="1" thickBot="1" x14ac:dyDescent="0.2">
      <c r="A4" s="39" t="s">
        <v>50</v>
      </c>
      <c r="B4" s="40" t="s">
        <v>5</v>
      </c>
      <c r="C4" s="41" t="s">
        <v>6</v>
      </c>
      <c r="D4" s="42" t="s">
        <v>49</v>
      </c>
      <c r="E4" s="43" t="s">
        <v>50</v>
      </c>
      <c r="F4" s="40" t="s">
        <v>5</v>
      </c>
      <c r="G4" s="41" t="s">
        <v>6</v>
      </c>
      <c r="H4" s="42" t="s">
        <v>49</v>
      </c>
    </row>
    <row r="5" spans="1:8" ht="18.75" customHeight="1" thickTop="1" x14ac:dyDescent="0.15">
      <c r="A5" s="44">
        <v>60</v>
      </c>
      <c r="B5" s="334">
        <v>454</v>
      </c>
      <c r="C5" s="334">
        <v>447</v>
      </c>
      <c r="D5" s="335">
        <v>901</v>
      </c>
      <c r="E5" s="45">
        <v>90</v>
      </c>
      <c r="F5" s="348">
        <v>83</v>
      </c>
      <c r="G5" s="349">
        <v>163</v>
      </c>
      <c r="H5" s="350">
        <v>246</v>
      </c>
    </row>
    <row r="6" spans="1:8" ht="18.75" customHeight="1" x14ac:dyDescent="0.15">
      <c r="A6" s="46">
        <v>61</v>
      </c>
      <c r="B6" s="334">
        <v>418</v>
      </c>
      <c r="C6" s="336">
        <v>394</v>
      </c>
      <c r="D6" s="335">
        <v>812</v>
      </c>
      <c r="E6" s="47">
        <v>91</v>
      </c>
      <c r="F6" s="348">
        <v>52</v>
      </c>
      <c r="G6" s="349">
        <v>124</v>
      </c>
      <c r="H6" s="350">
        <v>176</v>
      </c>
    </row>
    <row r="7" spans="1:8" ht="18.75" customHeight="1" x14ac:dyDescent="0.15">
      <c r="A7" s="46">
        <v>62</v>
      </c>
      <c r="B7" s="334">
        <v>432</v>
      </c>
      <c r="C7" s="336">
        <v>404</v>
      </c>
      <c r="D7" s="335">
        <v>836</v>
      </c>
      <c r="E7" s="47">
        <v>92</v>
      </c>
      <c r="F7" s="348">
        <v>46</v>
      </c>
      <c r="G7" s="349">
        <v>91</v>
      </c>
      <c r="H7" s="350">
        <v>137</v>
      </c>
    </row>
    <row r="8" spans="1:8" ht="18.75" customHeight="1" x14ac:dyDescent="0.15">
      <c r="A8" s="46">
        <v>63</v>
      </c>
      <c r="B8" s="334">
        <v>391</v>
      </c>
      <c r="C8" s="336">
        <v>394</v>
      </c>
      <c r="D8" s="335">
        <v>785</v>
      </c>
      <c r="E8" s="47">
        <v>93</v>
      </c>
      <c r="F8" s="348">
        <v>47</v>
      </c>
      <c r="G8" s="349">
        <v>97</v>
      </c>
      <c r="H8" s="350">
        <v>144</v>
      </c>
    </row>
    <row r="9" spans="1:8" ht="18.75" customHeight="1" x14ac:dyDescent="0.15">
      <c r="A9" s="48">
        <v>64</v>
      </c>
      <c r="B9" s="337">
        <v>373</v>
      </c>
      <c r="C9" s="338">
        <v>345</v>
      </c>
      <c r="D9" s="339">
        <v>718</v>
      </c>
      <c r="E9" s="49">
        <v>94</v>
      </c>
      <c r="F9" s="351">
        <v>23</v>
      </c>
      <c r="G9" s="352">
        <v>65</v>
      </c>
      <c r="H9" s="350">
        <v>88</v>
      </c>
    </row>
    <row r="10" spans="1:8" ht="18.75" customHeight="1" x14ac:dyDescent="0.15">
      <c r="A10" s="59" t="s">
        <v>199</v>
      </c>
      <c r="B10" s="340">
        <f>SUM(B5:B9)</f>
        <v>2068</v>
      </c>
      <c r="C10" s="341">
        <f t="shared" ref="C10:D10" si="0">SUM(C5:C9)</f>
        <v>1984</v>
      </c>
      <c r="D10" s="356">
        <f t="shared" si="0"/>
        <v>4052</v>
      </c>
      <c r="E10" s="60" t="s">
        <v>205</v>
      </c>
      <c r="F10" s="353">
        <f>SUM(F5:F9)</f>
        <v>251</v>
      </c>
      <c r="G10" s="354">
        <f>SUM(G5:G9)</f>
        <v>540</v>
      </c>
      <c r="H10" s="355">
        <f>SUM(H5:H9)</f>
        <v>791</v>
      </c>
    </row>
    <row r="11" spans="1:8" ht="18.75" customHeight="1" x14ac:dyDescent="0.15">
      <c r="A11" s="44">
        <v>65</v>
      </c>
      <c r="B11" s="334">
        <v>371</v>
      </c>
      <c r="C11" s="336">
        <v>386</v>
      </c>
      <c r="D11" s="335">
        <v>757</v>
      </c>
      <c r="E11" s="45">
        <v>95</v>
      </c>
      <c r="F11" s="348">
        <v>24</v>
      </c>
      <c r="G11" s="349">
        <v>56</v>
      </c>
      <c r="H11" s="350">
        <v>80</v>
      </c>
    </row>
    <row r="12" spans="1:8" ht="18.75" customHeight="1" x14ac:dyDescent="0.15">
      <c r="A12" s="46">
        <v>66</v>
      </c>
      <c r="B12" s="334">
        <v>396</v>
      </c>
      <c r="C12" s="336">
        <v>428</v>
      </c>
      <c r="D12" s="335">
        <v>824</v>
      </c>
      <c r="E12" s="47">
        <v>96</v>
      </c>
      <c r="F12" s="348">
        <v>16</v>
      </c>
      <c r="G12" s="349">
        <v>52</v>
      </c>
      <c r="H12" s="350">
        <v>68</v>
      </c>
    </row>
    <row r="13" spans="1:8" ht="18.75" customHeight="1" x14ac:dyDescent="0.15">
      <c r="A13" s="46">
        <v>67</v>
      </c>
      <c r="B13" s="334">
        <v>394</v>
      </c>
      <c r="C13" s="336">
        <v>383</v>
      </c>
      <c r="D13" s="335">
        <v>777</v>
      </c>
      <c r="E13" s="47">
        <v>97</v>
      </c>
      <c r="F13" s="348">
        <v>7</v>
      </c>
      <c r="G13" s="349">
        <v>37</v>
      </c>
      <c r="H13" s="350">
        <v>44</v>
      </c>
    </row>
    <row r="14" spans="1:8" ht="18.75" customHeight="1" x14ac:dyDescent="0.15">
      <c r="A14" s="46">
        <v>68</v>
      </c>
      <c r="B14" s="334">
        <v>393</v>
      </c>
      <c r="C14" s="336">
        <v>471</v>
      </c>
      <c r="D14" s="335">
        <v>864</v>
      </c>
      <c r="E14" s="47">
        <v>98</v>
      </c>
      <c r="F14" s="348">
        <v>7</v>
      </c>
      <c r="G14" s="349">
        <v>21</v>
      </c>
      <c r="H14" s="350">
        <v>28</v>
      </c>
    </row>
    <row r="15" spans="1:8" ht="18.75" customHeight="1" x14ac:dyDescent="0.15">
      <c r="A15" s="48">
        <v>69</v>
      </c>
      <c r="B15" s="334">
        <v>389</v>
      </c>
      <c r="C15" s="338">
        <v>446</v>
      </c>
      <c r="D15" s="335">
        <v>835</v>
      </c>
      <c r="E15" s="49">
        <v>99</v>
      </c>
      <c r="F15" s="351">
        <v>9</v>
      </c>
      <c r="G15" s="352">
        <v>26</v>
      </c>
      <c r="H15" s="350">
        <v>35</v>
      </c>
    </row>
    <row r="16" spans="1:8" ht="18.75" customHeight="1" x14ac:dyDescent="0.15">
      <c r="A16" s="59" t="s">
        <v>200</v>
      </c>
      <c r="B16" s="340">
        <f>SUM(B11:B15)</f>
        <v>1943</v>
      </c>
      <c r="C16" s="341">
        <f t="shared" ref="C16:D16" si="1">SUM(C11:C15)</f>
        <v>2114</v>
      </c>
      <c r="D16" s="356">
        <f t="shared" si="1"/>
        <v>4057</v>
      </c>
      <c r="E16" s="60" t="s">
        <v>206</v>
      </c>
      <c r="F16" s="353">
        <f>SUM(F11:F15)</f>
        <v>63</v>
      </c>
      <c r="G16" s="354">
        <f>SUM(G11:G15)</f>
        <v>192</v>
      </c>
      <c r="H16" s="355">
        <f>SUM(H11:H15)</f>
        <v>255</v>
      </c>
    </row>
    <row r="17" spans="1:8" ht="18.75" customHeight="1" x14ac:dyDescent="0.15">
      <c r="A17" s="44">
        <v>70</v>
      </c>
      <c r="B17" s="334">
        <v>465</v>
      </c>
      <c r="C17" s="336">
        <v>464</v>
      </c>
      <c r="D17" s="335">
        <v>929</v>
      </c>
      <c r="E17" s="60" t="s">
        <v>51</v>
      </c>
      <c r="F17" s="356">
        <v>3</v>
      </c>
      <c r="G17" s="356">
        <v>33</v>
      </c>
      <c r="H17" s="344">
        <v>36</v>
      </c>
    </row>
    <row r="18" spans="1:8" ht="18.75" customHeight="1" x14ac:dyDescent="0.15">
      <c r="A18" s="46">
        <v>71</v>
      </c>
      <c r="B18" s="334">
        <v>473</v>
      </c>
      <c r="C18" s="336">
        <v>512</v>
      </c>
      <c r="D18" s="335">
        <v>985</v>
      </c>
      <c r="E18" s="49"/>
      <c r="F18" s="357"/>
      <c r="G18" s="358"/>
      <c r="H18" s="359"/>
    </row>
    <row r="19" spans="1:8" ht="18.75" customHeight="1" x14ac:dyDescent="0.15">
      <c r="A19" s="46">
        <v>72</v>
      </c>
      <c r="B19" s="334">
        <v>588</v>
      </c>
      <c r="C19" s="336">
        <v>581</v>
      </c>
      <c r="D19" s="335">
        <v>1169</v>
      </c>
      <c r="E19" s="60" t="s">
        <v>52</v>
      </c>
      <c r="F19" s="356">
        <v>47199</v>
      </c>
      <c r="G19" s="356">
        <v>45495</v>
      </c>
      <c r="H19" s="344">
        <v>92694</v>
      </c>
    </row>
    <row r="20" spans="1:8" ht="18.75" customHeight="1" x14ac:dyDescent="0.15">
      <c r="A20" s="46">
        <v>73</v>
      </c>
      <c r="B20" s="334">
        <v>596</v>
      </c>
      <c r="C20" s="336">
        <v>630</v>
      </c>
      <c r="D20" s="335">
        <v>1226</v>
      </c>
      <c r="E20" s="45"/>
      <c r="F20" s="334"/>
      <c r="G20" s="336"/>
      <c r="H20" s="335"/>
    </row>
    <row r="21" spans="1:8" ht="18.75" customHeight="1" x14ac:dyDescent="0.15">
      <c r="A21" s="48">
        <v>74</v>
      </c>
      <c r="B21" s="334">
        <v>517</v>
      </c>
      <c r="C21" s="338">
        <v>652</v>
      </c>
      <c r="D21" s="335">
        <v>1169</v>
      </c>
      <c r="E21" s="47" t="s">
        <v>53</v>
      </c>
      <c r="F21" s="360"/>
      <c r="G21" s="361"/>
      <c r="H21" s="362"/>
    </row>
    <row r="22" spans="1:8" ht="18.75" customHeight="1" x14ac:dyDescent="0.15">
      <c r="A22" s="59" t="s">
        <v>201</v>
      </c>
      <c r="B22" s="343">
        <f>SUM(B17:B21)</f>
        <v>2639</v>
      </c>
      <c r="C22" s="341">
        <f>SUM(C17:C21)</f>
        <v>2839</v>
      </c>
      <c r="D22" s="342">
        <f>SUM(D17:D21)</f>
        <v>5478</v>
      </c>
      <c r="E22" s="49" t="s">
        <v>56</v>
      </c>
      <c r="F22" s="357">
        <f>'[1]18文書統計　入力済'!B10+'[1]18文書統計　入力済'!B16+'[1]18文書統計　入力済'!B22</f>
        <v>7148</v>
      </c>
      <c r="G22" s="357">
        <f>'[1]18文書統計　入力済'!C10+'[1]18文書統計　入力済'!C16+'[1]18文書統計　入力済'!C22</f>
        <v>7035</v>
      </c>
      <c r="H22" s="359">
        <f>'[1]18文書統計　入力済'!D10+'[1]18文書統計　入力済'!D16+'[1]18文書統計　入力済'!D22</f>
        <v>14183</v>
      </c>
    </row>
    <row r="23" spans="1:8" ht="18.75" customHeight="1" x14ac:dyDescent="0.15">
      <c r="A23" s="44">
        <v>75</v>
      </c>
      <c r="B23" s="334">
        <v>430</v>
      </c>
      <c r="C23" s="336">
        <v>515</v>
      </c>
      <c r="D23" s="335">
        <v>945</v>
      </c>
      <c r="E23" s="47" t="s">
        <v>57</v>
      </c>
      <c r="F23" s="360">
        <f>'[1]18文書統計　入力済'!B28+'[1]18文書統計　入力済'!B34+'[1]18文書統計　入力済'!B40+'[1]18文書統計　入力済'!F10+'[1]18文書統計　入力済'!F16+'[1]18文書統計　入力済'!F22+'[1]18文書統計　入力済'!F28+'[1]18文書統計　入力済'!F34+'[1]18文書統計　入力済'!F40+'[1]19文書統計　入力済'!B10</f>
        <v>30890</v>
      </c>
      <c r="G23" s="360">
        <f>'[1]18文書統計　入力済'!C28+'[1]18文書統計　入力済'!C34+'[1]18文書統計　入力済'!C40+'[1]18文書統計　入力済'!G10+'[1]18文書統計　入力済'!G16+'[1]18文書統計　入力済'!G22+'[1]18文書統計　入力済'!G28+'[1]18文書統計　入力済'!G34+'[1]18文書統計　入力済'!G40+'[1]19文書統計　入力済'!C10</f>
        <v>27503</v>
      </c>
      <c r="H23" s="362">
        <f>'[1]18文書統計　入力済'!D28+'[1]18文書統計　入力済'!D34+'[1]18文書統計　入力済'!D40+'[1]18文書統計　入力済'!H10+'[1]18文書統計　入力済'!H16+'[1]18文書統計　入力済'!H22+'[1]18文書統計　入力済'!H28+'[1]18文書統計　入力済'!H34+'[1]18文書統計　入力済'!H40+'[1]19文書統計　入力済'!D10</f>
        <v>58393</v>
      </c>
    </row>
    <row r="24" spans="1:8" ht="18.75" customHeight="1" x14ac:dyDescent="0.15">
      <c r="A24" s="46">
        <v>76</v>
      </c>
      <c r="B24" s="334">
        <v>290</v>
      </c>
      <c r="C24" s="336">
        <v>381</v>
      </c>
      <c r="D24" s="335">
        <v>671</v>
      </c>
      <c r="E24" s="45" t="s">
        <v>58</v>
      </c>
      <c r="F24" s="334">
        <f>B16+B22+B28+B34+B40+F10+F16+F17</f>
        <v>9161</v>
      </c>
      <c r="G24" s="334">
        <f t="shared" ref="G24:H24" si="2">C16+C22+C28+C34+C40+G10+G16+G17</f>
        <v>10957</v>
      </c>
      <c r="H24" s="362">
        <f t="shared" si="2"/>
        <v>20118</v>
      </c>
    </row>
    <row r="25" spans="1:8" ht="18.75" customHeight="1" x14ac:dyDescent="0.15">
      <c r="A25" s="46">
        <v>77</v>
      </c>
      <c r="B25" s="334">
        <v>387</v>
      </c>
      <c r="C25" s="336">
        <v>464</v>
      </c>
      <c r="D25" s="335">
        <v>851</v>
      </c>
      <c r="E25" s="50"/>
      <c r="F25" s="360"/>
      <c r="G25" s="360"/>
      <c r="H25" s="362"/>
    </row>
    <row r="26" spans="1:8" ht="18.75" customHeight="1" x14ac:dyDescent="0.15">
      <c r="A26" s="46">
        <v>78</v>
      </c>
      <c r="B26" s="334">
        <v>436</v>
      </c>
      <c r="C26" s="336">
        <v>498</v>
      </c>
      <c r="D26" s="335">
        <v>934</v>
      </c>
      <c r="E26" s="47" t="s">
        <v>59</v>
      </c>
      <c r="F26" s="360"/>
      <c r="G26" s="361"/>
      <c r="H26" s="362"/>
    </row>
    <row r="27" spans="1:8" ht="18.75" customHeight="1" x14ac:dyDescent="0.15">
      <c r="A27" s="48">
        <v>79</v>
      </c>
      <c r="B27" s="334">
        <v>422</v>
      </c>
      <c r="C27" s="338">
        <v>470</v>
      </c>
      <c r="D27" s="335">
        <v>892</v>
      </c>
      <c r="E27" s="47" t="s">
        <v>56</v>
      </c>
      <c r="F27" s="363">
        <f>F22/F19*100</f>
        <v>15.144388652301954</v>
      </c>
      <c r="G27" s="363">
        <f>G22/G19*100</f>
        <v>15.463237718430598</v>
      </c>
      <c r="H27" s="364">
        <f>H22/H19*100</f>
        <v>15.300882473515006</v>
      </c>
    </row>
    <row r="28" spans="1:8" ht="18.75" customHeight="1" x14ac:dyDescent="0.15">
      <c r="A28" s="59" t="s">
        <v>202</v>
      </c>
      <c r="B28" s="343">
        <f>SUM(B23:B27)</f>
        <v>1965</v>
      </c>
      <c r="C28" s="341">
        <f>SUM(C23:C27)</f>
        <v>2328</v>
      </c>
      <c r="D28" s="342">
        <f>SUM(D23:D27)</f>
        <v>4293</v>
      </c>
      <c r="E28" s="47" t="s">
        <v>57</v>
      </c>
      <c r="F28" s="363">
        <f>F23/F19*100</f>
        <v>65.44630182842856</v>
      </c>
      <c r="G28" s="363">
        <f>G23/G19*100</f>
        <v>60.452797010660511</v>
      </c>
      <c r="H28" s="364">
        <f>H23/H19*100</f>
        <v>62.995447386022832</v>
      </c>
    </row>
    <row r="29" spans="1:8" ht="18.75" customHeight="1" thickBot="1" x14ac:dyDescent="0.2">
      <c r="A29" s="44">
        <v>80</v>
      </c>
      <c r="B29" s="334">
        <v>411</v>
      </c>
      <c r="C29" s="336">
        <v>443</v>
      </c>
      <c r="D29" s="335">
        <v>854</v>
      </c>
      <c r="E29" s="51" t="s">
        <v>58</v>
      </c>
      <c r="F29" s="363">
        <f>F24/F19*100</f>
        <v>19.409309519269478</v>
      </c>
      <c r="G29" s="363">
        <f>G24/G19*100</f>
        <v>24.083965270908891</v>
      </c>
      <c r="H29" s="365">
        <f>H24/H19*100</f>
        <v>21.703670140462165</v>
      </c>
    </row>
    <row r="30" spans="1:8" ht="18.75" customHeight="1" x14ac:dyDescent="0.15">
      <c r="A30" s="46">
        <v>81</v>
      </c>
      <c r="B30" s="334">
        <v>355</v>
      </c>
      <c r="C30" s="336">
        <v>392</v>
      </c>
      <c r="D30" s="335">
        <v>747</v>
      </c>
      <c r="E30" s="451" t="s">
        <v>103</v>
      </c>
      <c r="F30" s="451"/>
      <c r="G30" s="451"/>
      <c r="H30" s="451"/>
    </row>
    <row r="31" spans="1:8" ht="18.75" customHeight="1" x14ac:dyDescent="0.15">
      <c r="A31" s="46">
        <v>82</v>
      </c>
      <c r="B31" s="334">
        <v>291</v>
      </c>
      <c r="C31" s="336">
        <v>357</v>
      </c>
      <c r="D31" s="335">
        <v>648</v>
      </c>
      <c r="E31" s="457" t="s">
        <v>495</v>
      </c>
      <c r="F31" s="457"/>
      <c r="G31" s="457"/>
      <c r="H31" s="457"/>
    </row>
    <row r="32" spans="1:8" ht="18.75" customHeight="1" x14ac:dyDescent="0.15">
      <c r="A32" s="46">
        <v>83</v>
      </c>
      <c r="B32" s="334">
        <v>243</v>
      </c>
      <c r="C32" s="336">
        <v>272</v>
      </c>
      <c r="D32" s="335">
        <v>515</v>
      </c>
      <c r="E32" s="457"/>
      <c r="F32" s="457"/>
      <c r="G32" s="457"/>
      <c r="H32" s="457"/>
    </row>
    <row r="33" spans="1:8" ht="18.75" customHeight="1" x14ac:dyDescent="0.15">
      <c r="A33" s="48">
        <v>84</v>
      </c>
      <c r="B33" s="334">
        <v>239</v>
      </c>
      <c r="C33" s="338">
        <v>308</v>
      </c>
      <c r="D33" s="335">
        <v>547</v>
      </c>
      <c r="E33" s="457"/>
      <c r="F33" s="457"/>
      <c r="G33" s="457"/>
      <c r="H33" s="457"/>
    </row>
    <row r="34" spans="1:8" ht="18.75" customHeight="1" x14ac:dyDescent="0.15">
      <c r="A34" s="59" t="s">
        <v>203</v>
      </c>
      <c r="B34" s="343">
        <f>SUM(B29:B33)</f>
        <v>1539</v>
      </c>
      <c r="C34" s="341">
        <f>SUM(C29:C33)</f>
        <v>1772</v>
      </c>
      <c r="D34" s="344">
        <f>SUM(D29:D33)</f>
        <v>3311</v>
      </c>
    </row>
    <row r="35" spans="1:8" ht="18.75" customHeight="1" x14ac:dyDescent="0.15">
      <c r="A35" s="44">
        <v>85</v>
      </c>
      <c r="B35" s="334">
        <v>219</v>
      </c>
      <c r="C35" s="336">
        <v>264</v>
      </c>
      <c r="D35" s="335">
        <v>483</v>
      </c>
    </row>
    <row r="36" spans="1:8" ht="18.75" customHeight="1" x14ac:dyDescent="0.15">
      <c r="A36" s="46">
        <v>86</v>
      </c>
      <c r="B36" s="334">
        <v>181</v>
      </c>
      <c r="C36" s="336">
        <v>269</v>
      </c>
      <c r="D36" s="335">
        <v>450</v>
      </c>
    </row>
    <row r="37" spans="1:8" ht="18.75" customHeight="1" x14ac:dyDescent="0.15">
      <c r="A37" s="46">
        <v>87</v>
      </c>
      <c r="B37" s="334">
        <v>147</v>
      </c>
      <c r="C37" s="336">
        <v>239</v>
      </c>
      <c r="D37" s="335">
        <v>386</v>
      </c>
    </row>
    <row r="38" spans="1:8" ht="18.75" customHeight="1" x14ac:dyDescent="0.15">
      <c r="A38" s="46">
        <v>88</v>
      </c>
      <c r="B38" s="334">
        <v>119</v>
      </c>
      <c r="C38" s="336">
        <v>182</v>
      </c>
      <c r="D38" s="335">
        <v>301</v>
      </c>
    </row>
    <row r="39" spans="1:8" ht="18.75" customHeight="1" x14ac:dyDescent="0.15">
      <c r="A39" s="48">
        <v>89</v>
      </c>
      <c r="B39" s="334">
        <v>92</v>
      </c>
      <c r="C39" s="338">
        <v>185</v>
      </c>
      <c r="D39" s="335">
        <v>277</v>
      </c>
    </row>
    <row r="40" spans="1:8" ht="18.75" customHeight="1" thickBot="1" x14ac:dyDescent="0.2">
      <c r="A40" s="61" t="s">
        <v>204</v>
      </c>
      <c r="B40" s="345">
        <f>SUM(B35:B39)</f>
        <v>758</v>
      </c>
      <c r="C40" s="346">
        <f>SUM(C35:C39)</f>
        <v>1139</v>
      </c>
      <c r="D40" s="347">
        <f>SUM(D35:D39)</f>
        <v>1897</v>
      </c>
    </row>
    <row r="41" spans="1:8" ht="21" customHeight="1" x14ac:dyDescent="0.15"/>
  </sheetData>
  <mergeCells count="3">
    <mergeCell ref="G3:H3"/>
    <mergeCell ref="E30:H30"/>
    <mergeCell ref="E31:H3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41"/>
  <sheetViews>
    <sheetView view="pageBreakPreview" zoomScale="55" zoomScaleNormal="70" zoomScaleSheetLayoutView="55" workbookViewId="0">
      <selection sqref="A1:XFD1048576"/>
    </sheetView>
  </sheetViews>
  <sheetFormatPr defaultColWidth="10.875" defaultRowHeight="18.75" customHeight="1" x14ac:dyDescent="0.15"/>
  <cols>
    <col min="1" max="1" width="9.625" style="158" customWidth="1"/>
    <col min="2" max="9" width="10.875" style="158" customWidth="1"/>
    <col min="10" max="12" width="10.875" style="158"/>
    <col min="13" max="256" width="10.875" style="76"/>
    <col min="257" max="257" width="9.625" style="76" customWidth="1"/>
    <col min="258" max="265" width="10.875" style="76" customWidth="1"/>
    <col min="266" max="512" width="10.875" style="76"/>
    <col min="513" max="513" width="9.625" style="76" customWidth="1"/>
    <col min="514" max="521" width="10.875" style="76" customWidth="1"/>
    <col min="522" max="768" width="10.875" style="76"/>
    <col min="769" max="769" width="9.625" style="76" customWidth="1"/>
    <col min="770" max="777" width="10.875" style="76" customWidth="1"/>
    <col min="778" max="1024" width="10.875" style="76"/>
    <col min="1025" max="1025" width="9.625" style="76" customWidth="1"/>
    <col min="1026" max="1033" width="10.875" style="76" customWidth="1"/>
    <col min="1034" max="1280" width="10.875" style="76"/>
    <col min="1281" max="1281" width="9.625" style="76" customWidth="1"/>
    <col min="1282" max="1289" width="10.875" style="76" customWidth="1"/>
    <col min="1290" max="1536" width="10.875" style="76"/>
    <col min="1537" max="1537" width="9.625" style="76" customWidth="1"/>
    <col min="1538" max="1545" width="10.875" style="76" customWidth="1"/>
    <col min="1546" max="1792" width="10.875" style="76"/>
    <col min="1793" max="1793" width="9.625" style="76" customWidth="1"/>
    <col min="1794" max="1801" width="10.875" style="76" customWidth="1"/>
    <col min="1802" max="2048" width="10.875" style="76"/>
    <col min="2049" max="2049" width="9.625" style="76" customWidth="1"/>
    <col min="2050" max="2057" width="10.875" style="76" customWidth="1"/>
    <col min="2058" max="2304" width="10.875" style="76"/>
    <col min="2305" max="2305" width="9.625" style="76" customWidth="1"/>
    <col min="2306" max="2313" width="10.875" style="76" customWidth="1"/>
    <col min="2314" max="2560" width="10.875" style="76"/>
    <col min="2561" max="2561" width="9.625" style="76" customWidth="1"/>
    <col min="2562" max="2569" width="10.875" style="76" customWidth="1"/>
    <col min="2570" max="2816" width="10.875" style="76"/>
    <col min="2817" max="2817" width="9.625" style="76" customWidth="1"/>
    <col min="2818" max="2825" width="10.875" style="76" customWidth="1"/>
    <col min="2826" max="3072" width="10.875" style="76"/>
    <col min="3073" max="3073" width="9.625" style="76" customWidth="1"/>
    <col min="3074" max="3081" width="10.875" style="76" customWidth="1"/>
    <col min="3082" max="3328" width="10.875" style="76"/>
    <col min="3329" max="3329" width="9.625" style="76" customWidth="1"/>
    <col min="3330" max="3337" width="10.875" style="76" customWidth="1"/>
    <col min="3338" max="3584" width="10.875" style="76"/>
    <col min="3585" max="3585" width="9.625" style="76" customWidth="1"/>
    <col min="3586" max="3593" width="10.875" style="76" customWidth="1"/>
    <col min="3594" max="3840" width="10.875" style="76"/>
    <col min="3841" max="3841" width="9.625" style="76" customWidth="1"/>
    <col min="3842" max="3849" width="10.875" style="76" customWidth="1"/>
    <col min="3850" max="4096" width="10.875" style="76"/>
    <col min="4097" max="4097" width="9.625" style="76" customWidth="1"/>
    <col min="4098" max="4105" width="10.875" style="76" customWidth="1"/>
    <col min="4106" max="4352" width="10.875" style="76"/>
    <col min="4353" max="4353" width="9.625" style="76" customWidth="1"/>
    <col min="4354" max="4361" width="10.875" style="76" customWidth="1"/>
    <col min="4362" max="4608" width="10.875" style="76"/>
    <col min="4609" max="4609" width="9.625" style="76" customWidth="1"/>
    <col min="4610" max="4617" width="10.875" style="76" customWidth="1"/>
    <col min="4618" max="4864" width="10.875" style="76"/>
    <col min="4865" max="4865" width="9.625" style="76" customWidth="1"/>
    <col min="4866" max="4873" width="10.875" style="76" customWidth="1"/>
    <col min="4874" max="5120" width="10.875" style="76"/>
    <col min="5121" max="5121" width="9.625" style="76" customWidth="1"/>
    <col min="5122" max="5129" width="10.875" style="76" customWidth="1"/>
    <col min="5130" max="5376" width="10.875" style="76"/>
    <col min="5377" max="5377" width="9.625" style="76" customWidth="1"/>
    <col min="5378" max="5385" width="10.875" style="76" customWidth="1"/>
    <col min="5386" max="5632" width="10.875" style="76"/>
    <col min="5633" max="5633" width="9.625" style="76" customWidth="1"/>
    <col min="5634" max="5641" width="10.875" style="76" customWidth="1"/>
    <col min="5642" max="5888" width="10.875" style="76"/>
    <col min="5889" max="5889" width="9.625" style="76" customWidth="1"/>
    <col min="5890" max="5897" width="10.875" style="76" customWidth="1"/>
    <col min="5898" max="6144" width="10.875" style="76"/>
    <col min="6145" max="6145" width="9.625" style="76" customWidth="1"/>
    <col min="6146" max="6153" width="10.875" style="76" customWidth="1"/>
    <col min="6154" max="6400" width="10.875" style="76"/>
    <col min="6401" max="6401" width="9.625" style="76" customWidth="1"/>
    <col min="6402" max="6409" width="10.875" style="76" customWidth="1"/>
    <col min="6410" max="6656" width="10.875" style="76"/>
    <col min="6657" max="6657" width="9.625" style="76" customWidth="1"/>
    <col min="6658" max="6665" width="10.875" style="76" customWidth="1"/>
    <col min="6666" max="6912" width="10.875" style="76"/>
    <col min="6913" max="6913" width="9.625" style="76" customWidth="1"/>
    <col min="6914" max="6921" width="10.875" style="76" customWidth="1"/>
    <col min="6922" max="7168" width="10.875" style="76"/>
    <col min="7169" max="7169" width="9.625" style="76" customWidth="1"/>
    <col min="7170" max="7177" width="10.875" style="76" customWidth="1"/>
    <col min="7178" max="7424" width="10.875" style="76"/>
    <col min="7425" max="7425" width="9.625" style="76" customWidth="1"/>
    <col min="7426" max="7433" width="10.875" style="76" customWidth="1"/>
    <col min="7434" max="7680" width="10.875" style="76"/>
    <col min="7681" max="7681" width="9.625" style="76" customWidth="1"/>
    <col min="7682" max="7689" width="10.875" style="76" customWidth="1"/>
    <col min="7690" max="7936" width="10.875" style="76"/>
    <col min="7937" max="7937" width="9.625" style="76" customWidth="1"/>
    <col min="7938" max="7945" width="10.875" style="76" customWidth="1"/>
    <col min="7946" max="8192" width="10.875" style="76"/>
    <col min="8193" max="8193" width="9.625" style="76" customWidth="1"/>
    <col min="8194" max="8201" width="10.875" style="76" customWidth="1"/>
    <col min="8202" max="8448" width="10.875" style="76"/>
    <col min="8449" max="8449" width="9.625" style="76" customWidth="1"/>
    <col min="8450" max="8457" width="10.875" style="76" customWidth="1"/>
    <col min="8458" max="8704" width="10.875" style="76"/>
    <col min="8705" max="8705" width="9.625" style="76" customWidth="1"/>
    <col min="8706" max="8713" width="10.875" style="76" customWidth="1"/>
    <col min="8714" max="8960" width="10.875" style="76"/>
    <col min="8961" max="8961" width="9.625" style="76" customWidth="1"/>
    <col min="8962" max="8969" width="10.875" style="76" customWidth="1"/>
    <col min="8970" max="9216" width="10.875" style="76"/>
    <col min="9217" max="9217" width="9.625" style="76" customWidth="1"/>
    <col min="9218" max="9225" width="10.875" style="76" customWidth="1"/>
    <col min="9226" max="9472" width="10.875" style="76"/>
    <col min="9473" max="9473" width="9.625" style="76" customWidth="1"/>
    <col min="9474" max="9481" width="10.875" style="76" customWidth="1"/>
    <col min="9482" max="9728" width="10.875" style="76"/>
    <col min="9729" max="9729" width="9.625" style="76" customWidth="1"/>
    <col min="9730" max="9737" width="10.875" style="76" customWidth="1"/>
    <col min="9738" max="9984" width="10.875" style="76"/>
    <col min="9985" max="9985" width="9.625" style="76" customWidth="1"/>
    <col min="9986" max="9993" width="10.875" style="76" customWidth="1"/>
    <col min="9994" max="10240" width="10.875" style="76"/>
    <col min="10241" max="10241" width="9.625" style="76" customWidth="1"/>
    <col min="10242" max="10249" width="10.875" style="76" customWidth="1"/>
    <col min="10250" max="10496" width="10.875" style="76"/>
    <col min="10497" max="10497" width="9.625" style="76" customWidth="1"/>
    <col min="10498" max="10505" width="10.875" style="76" customWidth="1"/>
    <col min="10506" max="10752" width="10.875" style="76"/>
    <col min="10753" max="10753" width="9.625" style="76" customWidth="1"/>
    <col min="10754" max="10761" width="10.875" style="76" customWidth="1"/>
    <col min="10762" max="11008" width="10.875" style="76"/>
    <col min="11009" max="11009" width="9.625" style="76" customWidth="1"/>
    <col min="11010" max="11017" width="10.875" style="76" customWidth="1"/>
    <col min="11018" max="11264" width="10.875" style="76"/>
    <col min="11265" max="11265" width="9.625" style="76" customWidth="1"/>
    <col min="11266" max="11273" width="10.875" style="76" customWidth="1"/>
    <col min="11274" max="11520" width="10.875" style="76"/>
    <col min="11521" max="11521" width="9.625" style="76" customWidth="1"/>
    <col min="11522" max="11529" width="10.875" style="76" customWidth="1"/>
    <col min="11530" max="11776" width="10.875" style="76"/>
    <col min="11777" max="11777" width="9.625" style="76" customWidth="1"/>
    <col min="11778" max="11785" width="10.875" style="76" customWidth="1"/>
    <col min="11786" max="12032" width="10.875" style="76"/>
    <col min="12033" max="12033" width="9.625" style="76" customWidth="1"/>
    <col min="12034" max="12041" width="10.875" style="76" customWidth="1"/>
    <col min="12042" max="12288" width="10.875" style="76"/>
    <col min="12289" max="12289" width="9.625" style="76" customWidth="1"/>
    <col min="12290" max="12297" width="10.875" style="76" customWidth="1"/>
    <col min="12298" max="12544" width="10.875" style="76"/>
    <col min="12545" max="12545" width="9.625" style="76" customWidth="1"/>
    <col min="12546" max="12553" width="10.875" style="76" customWidth="1"/>
    <col min="12554" max="12800" width="10.875" style="76"/>
    <col min="12801" max="12801" width="9.625" style="76" customWidth="1"/>
    <col min="12802" max="12809" width="10.875" style="76" customWidth="1"/>
    <col min="12810" max="13056" width="10.875" style="76"/>
    <col min="13057" max="13057" width="9.625" style="76" customWidth="1"/>
    <col min="13058" max="13065" width="10.875" style="76" customWidth="1"/>
    <col min="13066" max="13312" width="10.875" style="76"/>
    <col min="13313" max="13313" width="9.625" style="76" customWidth="1"/>
    <col min="13314" max="13321" width="10.875" style="76" customWidth="1"/>
    <col min="13322" max="13568" width="10.875" style="76"/>
    <col min="13569" max="13569" width="9.625" style="76" customWidth="1"/>
    <col min="13570" max="13577" width="10.875" style="76" customWidth="1"/>
    <col min="13578" max="13824" width="10.875" style="76"/>
    <col min="13825" max="13825" width="9.625" style="76" customWidth="1"/>
    <col min="13826" max="13833" width="10.875" style="76" customWidth="1"/>
    <col min="13834" max="14080" width="10.875" style="76"/>
    <col min="14081" max="14081" width="9.625" style="76" customWidth="1"/>
    <col min="14082" max="14089" width="10.875" style="76" customWidth="1"/>
    <col min="14090" max="14336" width="10.875" style="76"/>
    <col min="14337" max="14337" width="9.625" style="76" customWidth="1"/>
    <col min="14338" max="14345" width="10.875" style="76" customWidth="1"/>
    <col min="14346" max="14592" width="10.875" style="76"/>
    <col min="14593" max="14593" width="9.625" style="76" customWidth="1"/>
    <col min="14594" max="14601" width="10.875" style="76" customWidth="1"/>
    <col min="14602" max="14848" width="10.875" style="76"/>
    <col min="14849" max="14849" width="9.625" style="76" customWidth="1"/>
    <col min="14850" max="14857" width="10.875" style="76" customWidth="1"/>
    <col min="14858" max="15104" width="10.875" style="76"/>
    <col min="15105" max="15105" width="9.625" style="76" customWidth="1"/>
    <col min="15106" max="15113" width="10.875" style="76" customWidth="1"/>
    <col min="15114" max="15360" width="10.875" style="76"/>
    <col min="15361" max="15361" width="9.625" style="76" customWidth="1"/>
    <col min="15362" max="15369" width="10.875" style="76" customWidth="1"/>
    <col min="15370" max="15616" width="10.875" style="76"/>
    <col min="15617" max="15617" width="9.625" style="76" customWidth="1"/>
    <col min="15618" max="15625" width="10.875" style="76" customWidth="1"/>
    <col min="15626" max="15872" width="10.875" style="76"/>
    <col min="15873" max="15873" width="9.625" style="76" customWidth="1"/>
    <col min="15874" max="15881" width="10.875" style="76" customWidth="1"/>
    <col min="15882" max="16128" width="10.875" style="76"/>
    <col min="16129" max="16129" width="9.625" style="76" customWidth="1"/>
    <col min="16130" max="16137" width="10.875" style="76" customWidth="1"/>
    <col min="16138" max="16384" width="10.875" style="76"/>
  </cols>
  <sheetData>
    <row r="4" spans="1:13" ht="18.75" customHeight="1" x14ac:dyDescent="0.15">
      <c r="J4" s="160" t="s">
        <v>60</v>
      </c>
      <c r="K4" s="160"/>
      <c r="L4" s="160"/>
      <c r="M4" s="158"/>
    </row>
    <row r="5" spans="1:13" ht="18.75" customHeight="1" x14ac:dyDescent="0.15">
      <c r="J5" s="160" t="s">
        <v>61</v>
      </c>
      <c r="K5" s="160" t="s">
        <v>54</v>
      </c>
      <c r="L5" s="160" t="s">
        <v>55</v>
      </c>
      <c r="M5" s="158"/>
    </row>
    <row r="6" spans="1:13" ht="18.75" customHeight="1" x14ac:dyDescent="0.15">
      <c r="J6" s="160" t="s">
        <v>266</v>
      </c>
      <c r="K6" s="78">
        <v>2199</v>
      </c>
      <c r="L6" s="78">
        <v>2203</v>
      </c>
      <c r="M6" s="158"/>
    </row>
    <row r="7" spans="1:13" ht="18.75" customHeight="1" x14ac:dyDescent="0.15">
      <c r="A7" s="161"/>
      <c r="J7" s="160" t="s">
        <v>267</v>
      </c>
      <c r="K7" s="78">
        <v>2472</v>
      </c>
      <c r="L7" s="78">
        <v>2463</v>
      </c>
      <c r="M7" s="158"/>
    </row>
    <row r="8" spans="1:13" ht="18.75" customHeight="1" x14ac:dyDescent="0.15">
      <c r="A8" s="161"/>
      <c r="J8" s="160" t="s">
        <v>268</v>
      </c>
      <c r="K8" s="78">
        <v>2477</v>
      </c>
      <c r="L8" s="78">
        <v>2369</v>
      </c>
      <c r="M8" s="158"/>
    </row>
    <row r="9" spans="1:13" ht="18.75" customHeight="1" x14ac:dyDescent="0.15">
      <c r="A9" s="161"/>
      <c r="J9" s="160" t="s">
        <v>269</v>
      </c>
      <c r="K9" s="78">
        <v>2562</v>
      </c>
      <c r="L9" s="78">
        <v>2317</v>
      </c>
      <c r="M9" s="158"/>
    </row>
    <row r="10" spans="1:13" ht="18.75" customHeight="1" x14ac:dyDescent="0.15">
      <c r="A10" s="161"/>
      <c r="J10" s="160" t="s">
        <v>270</v>
      </c>
      <c r="K10" s="78">
        <v>2804</v>
      </c>
      <c r="L10" s="78">
        <v>2364</v>
      </c>
      <c r="M10" s="158"/>
    </row>
    <row r="11" spans="1:13" ht="18.75" customHeight="1" x14ac:dyDescent="0.15">
      <c r="A11" s="161"/>
      <c r="J11" s="160" t="s">
        <v>271</v>
      </c>
      <c r="K11" s="78">
        <v>3142</v>
      </c>
      <c r="L11" s="78">
        <v>2379</v>
      </c>
      <c r="M11" s="158"/>
    </row>
    <row r="12" spans="1:13" ht="18.75" customHeight="1" x14ac:dyDescent="0.15">
      <c r="A12" s="161"/>
      <c r="J12" s="160" t="s">
        <v>272</v>
      </c>
      <c r="K12" s="78">
        <v>3126</v>
      </c>
      <c r="L12" s="78">
        <v>2566</v>
      </c>
      <c r="M12" s="158"/>
    </row>
    <row r="13" spans="1:13" ht="18.75" customHeight="1" x14ac:dyDescent="0.15">
      <c r="A13" s="162"/>
      <c r="B13" s="162"/>
      <c r="C13" s="162"/>
      <c r="D13" s="162"/>
      <c r="E13" s="162"/>
      <c r="F13" s="162"/>
      <c r="G13" s="162"/>
      <c r="H13" s="162"/>
      <c r="I13" s="162"/>
      <c r="J13" s="160" t="s">
        <v>273</v>
      </c>
      <c r="K13" s="78">
        <v>3361</v>
      </c>
      <c r="L13" s="78">
        <v>3043</v>
      </c>
      <c r="M13" s="158"/>
    </row>
    <row r="14" spans="1:13" ht="18.75" customHeight="1" x14ac:dyDescent="0.15">
      <c r="A14" s="161"/>
      <c r="J14" s="160" t="s">
        <v>274</v>
      </c>
      <c r="K14" s="78">
        <v>3502</v>
      </c>
      <c r="L14" s="78">
        <v>3196</v>
      </c>
      <c r="M14" s="158"/>
    </row>
    <row r="15" spans="1:13" ht="18.75" customHeight="1" x14ac:dyDescent="0.15">
      <c r="A15" s="161"/>
      <c r="J15" s="160" t="s">
        <v>275</v>
      </c>
      <c r="K15" s="78">
        <v>4032</v>
      </c>
      <c r="L15" s="78">
        <v>3798</v>
      </c>
      <c r="M15" s="158"/>
    </row>
    <row r="16" spans="1:13" ht="18.75" customHeight="1" x14ac:dyDescent="0.15">
      <c r="A16" s="161"/>
      <c r="J16" s="160" t="s">
        <v>276</v>
      </c>
      <c r="K16" s="78">
        <v>3636</v>
      </c>
      <c r="L16" s="78">
        <v>3433</v>
      </c>
      <c r="M16" s="158"/>
    </row>
    <row r="17" spans="10:12" ht="18.75" customHeight="1" x14ac:dyDescent="0.15">
      <c r="J17" s="160" t="s">
        <v>277</v>
      </c>
      <c r="K17" s="78">
        <v>2657</v>
      </c>
      <c r="L17" s="78">
        <v>2423</v>
      </c>
    </row>
    <row r="18" spans="10:12" ht="18.75" customHeight="1" x14ac:dyDescent="0.15">
      <c r="J18" s="160" t="s">
        <v>278</v>
      </c>
      <c r="K18" s="78">
        <v>2068</v>
      </c>
      <c r="L18" s="78">
        <v>1984</v>
      </c>
    </row>
    <row r="19" spans="10:12" ht="18.75" customHeight="1" x14ac:dyDescent="0.15">
      <c r="J19" s="160" t="s">
        <v>279</v>
      </c>
      <c r="K19" s="78">
        <v>1943</v>
      </c>
      <c r="L19" s="78">
        <v>2114</v>
      </c>
    </row>
    <row r="20" spans="10:12" ht="18.75" customHeight="1" x14ac:dyDescent="0.15">
      <c r="J20" s="160" t="s">
        <v>280</v>
      </c>
      <c r="K20" s="78">
        <v>2639</v>
      </c>
      <c r="L20" s="78">
        <v>2839</v>
      </c>
    </row>
    <row r="21" spans="10:12" ht="18.75" customHeight="1" x14ac:dyDescent="0.15">
      <c r="J21" s="160" t="s">
        <v>281</v>
      </c>
      <c r="K21" s="78">
        <v>1965</v>
      </c>
      <c r="L21" s="78">
        <v>2328</v>
      </c>
    </row>
    <row r="22" spans="10:12" ht="18.75" customHeight="1" x14ac:dyDescent="0.15">
      <c r="J22" s="160" t="s">
        <v>282</v>
      </c>
      <c r="K22" s="78">
        <v>1539</v>
      </c>
      <c r="L22" s="78">
        <v>1772</v>
      </c>
    </row>
    <row r="23" spans="10:12" ht="18.75" customHeight="1" x14ac:dyDescent="0.15">
      <c r="J23" s="160" t="s">
        <v>283</v>
      </c>
      <c r="K23" s="78">
        <v>758</v>
      </c>
      <c r="L23" s="78">
        <v>1139</v>
      </c>
    </row>
    <row r="24" spans="10:12" ht="18.75" customHeight="1" x14ac:dyDescent="0.15">
      <c r="J24" s="160" t="s">
        <v>284</v>
      </c>
      <c r="K24" s="78">
        <v>251</v>
      </c>
      <c r="L24" s="78">
        <v>540</v>
      </c>
    </row>
    <row r="25" spans="10:12" ht="18.75" customHeight="1" x14ac:dyDescent="0.15">
      <c r="J25" s="160" t="s">
        <v>285</v>
      </c>
      <c r="K25" s="78">
        <v>63</v>
      </c>
      <c r="L25" s="78">
        <v>192</v>
      </c>
    </row>
    <row r="26" spans="10:12" ht="18.75" customHeight="1" x14ac:dyDescent="0.15">
      <c r="J26" s="160" t="s">
        <v>286</v>
      </c>
      <c r="K26" s="78">
        <v>3</v>
      </c>
      <c r="L26" s="78">
        <v>33</v>
      </c>
    </row>
    <row r="27" spans="10:12" ht="18.75" customHeight="1" x14ac:dyDescent="0.15">
      <c r="K27" s="158">
        <f>SUM(K6:K26)</f>
        <v>47199</v>
      </c>
      <c r="L27" s="158">
        <f>SUM(L6:L26)</f>
        <v>45495</v>
      </c>
    </row>
    <row r="41" ht="21" customHeight="1" x14ac:dyDescent="0.15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80" zoomScaleNormal="80" zoomScaleSheetLayoutView="80" workbookViewId="0">
      <selection activeCell="D29" sqref="D29"/>
    </sheetView>
  </sheetViews>
  <sheetFormatPr defaultRowHeight="19.5" customHeight="1" x14ac:dyDescent="0.15"/>
  <cols>
    <col min="1" max="8" width="10.5" style="382" customWidth="1"/>
    <col min="9" max="256" width="8.875" style="382"/>
    <col min="257" max="264" width="10.5" style="382" customWidth="1"/>
    <col min="265" max="512" width="8.875" style="382"/>
    <col min="513" max="520" width="10.5" style="382" customWidth="1"/>
    <col min="521" max="768" width="8.875" style="382"/>
    <col min="769" max="776" width="10.5" style="382" customWidth="1"/>
    <col min="777" max="1024" width="8.875" style="382"/>
    <col min="1025" max="1032" width="10.5" style="382" customWidth="1"/>
    <col min="1033" max="1280" width="8.875" style="382"/>
    <col min="1281" max="1288" width="10.5" style="382" customWidth="1"/>
    <col min="1289" max="1536" width="8.875" style="382"/>
    <col min="1537" max="1544" width="10.5" style="382" customWidth="1"/>
    <col min="1545" max="1792" width="8.875" style="382"/>
    <col min="1793" max="1800" width="10.5" style="382" customWidth="1"/>
    <col min="1801" max="2048" width="8.875" style="382"/>
    <col min="2049" max="2056" width="10.5" style="382" customWidth="1"/>
    <col min="2057" max="2304" width="8.875" style="382"/>
    <col min="2305" max="2312" width="10.5" style="382" customWidth="1"/>
    <col min="2313" max="2560" width="8.875" style="382"/>
    <col min="2561" max="2568" width="10.5" style="382" customWidth="1"/>
    <col min="2569" max="2816" width="8.875" style="382"/>
    <col min="2817" max="2824" width="10.5" style="382" customWidth="1"/>
    <col min="2825" max="3072" width="8.875" style="382"/>
    <col min="3073" max="3080" width="10.5" style="382" customWidth="1"/>
    <col min="3081" max="3328" width="8.875" style="382"/>
    <col min="3329" max="3336" width="10.5" style="382" customWidth="1"/>
    <col min="3337" max="3584" width="8.875" style="382"/>
    <col min="3585" max="3592" width="10.5" style="382" customWidth="1"/>
    <col min="3593" max="3840" width="8.875" style="382"/>
    <col min="3841" max="3848" width="10.5" style="382" customWidth="1"/>
    <col min="3849" max="4096" width="8.875" style="382"/>
    <col min="4097" max="4104" width="10.5" style="382" customWidth="1"/>
    <col min="4105" max="4352" width="8.875" style="382"/>
    <col min="4353" max="4360" width="10.5" style="382" customWidth="1"/>
    <col min="4361" max="4608" width="8.875" style="382"/>
    <col min="4609" max="4616" width="10.5" style="382" customWidth="1"/>
    <col min="4617" max="4864" width="8.875" style="382"/>
    <col min="4865" max="4872" width="10.5" style="382" customWidth="1"/>
    <col min="4873" max="5120" width="8.875" style="382"/>
    <col min="5121" max="5128" width="10.5" style="382" customWidth="1"/>
    <col min="5129" max="5376" width="8.875" style="382"/>
    <col min="5377" max="5384" width="10.5" style="382" customWidth="1"/>
    <col min="5385" max="5632" width="8.875" style="382"/>
    <col min="5633" max="5640" width="10.5" style="382" customWidth="1"/>
    <col min="5641" max="5888" width="8.875" style="382"/>
    <col min="5889" max="5896" width="10.5" style="382" customWidth="1"/>
    <col min="5897" max="6144" width="8.875" style="382"/>
    <col min="6145" max="6152" width="10.5" style="382" customWidth="1"/>
    <col min="6153" max="6400" width="8.875" style="382"/>
    <col min="6401" max="6408" width="10.5" style="382" customWidth="1"/>
    <col min="6409" max="6656" width="8.875" style="382"/>
    <col min="6657" max="6664" width="10.5" style="382" customWidth="1"/>
    <col min="6665" max="6912" width="8.875" style="382"/>
    <col min="6913" max="6920" width="10.5" style="382" customWidth="1"/>
    <col min="6921" max="7168" width="8.875" style="382"/>
    <col min="7169" max="7176" width="10.5" style="382" customWidth="1"/>
    <col min="7177" max="7424" width="8.875" style="382"/>
    <col min="7425" max="7432" width="10.5" style="382" customWidth="1"/>
    <col min="7433" max="7680" width="8.875" style="382"/>
    <col min="7681" max="7688" width="10.5" style="382" customWidth="1"/>
    <col min="7689" max="7936" width="8.875" style="382"/>
    <col min="7937" max="7944" width="10.5" style="382" customWidth="1"/>
    <col min="7945" max="8192" width="8.875" style="382"/>
    <col min="8193" max="8200" width="10.5" style="382" customWidth="1"/>
    <col min="8201" max="8448" width="8.875" style="382"/>
    <col min="8449" max="8456" width="10.5" style="382" customWidth="1"/>
    <col min="8457" max="8704" width="8.875" style="382"/>
    <col min="8705" max="8712" width="10.5" style="382" customWidth="1"/>
    <col min="8713" max="8960" width="8.875" style="382"/>
    <col min="8961" max="8968" width="10.5" style="382" customWidth="1"/>
    <col min="8969" max="9216" width="8.875" style="382"/>
    <col min="9217" max="9224" width="10.5" style="382" customWidth="1"/>
    <col min="9225" max="9472" width="8.875" style="382"/>
    <col min="9473" max="9480" width="10.5" style="382" customWidth="1"/>
    <col min="9481" max="9728" width="8.875" style="382"/>
    <col min="9729" max="9736" width="10.5" style="382" customWidth="1"/>
    <col min="9737" max="9984" width="8.875" style="382"/>
    <col min="9985" max="9992" width="10.5" style="382" customWidth="1"/>
    <col min="9993" max="10240" width="8.875" style="382"/>
    <col min="10241" max="10248" width="10.5" style="382" customWidth="1"/>
    <col min="10249" max="10496" width="8.875" style="382"/>
    <col min="10497" max="10504" width="10.5" style="382" customWidth="1"/>
    <col min="10505" max="10752" width="8.875" style="382"/>
    <col min="10753" max="10760" width="10.5" style="382" customWidth="1"/>
    <col min="10761" max="11008" width="8.875" style="382"/>
    <col min="11009" max="11016" width="10.5" style="382" customWidth="1"/>
    <col min="11017" max="11264" width="8.875" style="382"/>
    <col min="11265" max="11272" width="10.5" style="382" customWidth="1"/>
    <col min="11273" max="11520" width="8.875" style="382"/>
    <col min="11521" max="11528" width="10.5" style="382" customWidth="1"/>
    <col min="11529" max="11776" width="8.875" style="382"/>
    <col min="11777" max="11784" width="10.5" style="382" customWidth="1"/>
    <col min="11785" max="12032" width="8.875" style="382"/>
    <col min="12033" max="12040" width="10.5" style="382" customWidth="1"/>
    <col min="12041" max="12288" width="8.875" style="382"/>
    <col min="12289" max="12296" width="10.5" style="382" customWidth="1"/>
    <col min="12297" max="12544" width="8.875" style="382"/>
    <col min="12545" max="12552" width="10.5" style="382" customWidth="1"/>
    <col min="12553" max="12800" width="8.875" style="382"/>
    <col min="12801" max="12808" width="10.5" style="382" customWidth="1"/>
    <col min="12809" max="13056" width="8.875" style="382"/>
    <col min="13057" max="13064" width="10.5" style="382" customWidth="1"/>
    <col min="13065" max="13312" width="8.875" style="382"/>
    <col min="13313" max="13320" width="10.5" style="382" customWidth="1"/>
    <col min="13321" max="13568" width="8.875" style="382"/>
    <col min="13569" max="13576" width="10.5" style="382" customWidth="1"/>
    <col min="13577" max="13824" width="8.875" style="382"/>
    <col min="13825" max="13832" width="10.5" style="382" customWidth="1"/>
    <col min="13833" max="14080" width="8.875" style="382"/>
    <col min="14081" max="14088" width="10.5" style="382" customWidth="1"/>
    <col min="14089" max="14336" width="8.875" style="382"/>
    <col min="14337" max="14344" width="10.5" style="382" customWidth="1"/>
    <col min="14345" max="14592" width="8.875" style="382"/>
    <col min="14593" max="14600" width="10.5" style="382" customWidth="1"/>
    <col min="14601" max="14848" width="8.875" style="382"/>
    <col min="14849" max="14856" width="10.5" style="382" customWidth="1"/>
    <col min="14857" max="15104" width="8.875" style="382"/>
    <col min="15105" max="15112" width="10.5" style="382" customWidth="1"/>
    <col min="15113" max="15360" width="8.875" style="382"/>
    <col min="15361" max="15368" width="10.5" style="382" customWidth="1"/>
    <col min="15369" max="15616" width="8.875" style="382"/>
    <col min="15617" max="15624" width="10.5" style="382" customWidth="1"/>
    <col min="15625" max="15872" width="8.875" style="382"/>
    <col min="15873" max="15880" width="10.5" style="382" customWidth="1"/>
    <col min="15881" max="16128" width="8.875" style="382"/>
    <col min="16129" max="16136" width="10.5" style="382" customWidth="1"/>
    <col min="16137" max="16384" width="8.875" style="382"/>
  </cols>
  <sheetData>
    <row r="1" spans="1:9" ht="19.5" customHeight="1" x14ac:dyDescent="0.15">
      <c r="A1" s="381" t="s">
        <v>110</v>
      </c>
      <c r="B1" s="152"/>
      <c r="C1" s="152"/>
      <c r="D1" s="152"/>
      <c r="E1" s="152"/>
      <c r="F1" s="152"/>
      <c r="G1" s="152"/>
      <c r="H1" s="152"/>
    </row>
    <row r="2" spans="1:9" ht="19.5" customHeight="1" x14ac:dyDescent="0.15">
      <c r="A2" s="152"/>
      <c r="B2" s="152"/>
      <c r="C2" s="152"/>
      <c r="D2" s="152"/>
      <c r="E2" s="152"/>
      <c r="F2" s="152"/>
      <c r="G2" s="152"/>
      <c r="H2" s="152"/>
    </row>
    <row r="3" spans="1:9" ht="19.5" customHeight="1" thickBot="1" x14ac:dyDescent="0.2">
      <c r="A3" s="152"/>
      <c r="B3" s="152"/>
      <c r="C3" s="152"/>
      <c r="D3" s="152"/>
      <c r="E3" s="452" t="s">
        <v>470</v>
      </c>
      <c r="F3" s="452"/>
      <c r="G3" s="452"/>
      <c r="H3" s="452"/>
      <c r="I3" s="383"/>
    </row>
    <row r="4" spans="1:9" ht="19.5" customHeight="1" thickBot="1" x14ac:dyDescent="0.2">
      <c r="A4" s="384" t="s">
        <v>111</v>
      </c>
      <c r="B4" s="385" t="s">
        <v>112</v>
      </c>
      <c r="C4" s="386" t="s">
        <v>113</v>
      </c>
      <c r="D4" s="387" t="s">
        <v>114</v>
      </c>
      <c r="E4" s="388" t="s">
        <v>115</v>
      </c>
      <c r="F4" s="385" t="s">
        <v>112</v>
      </c>
      <c r="G4" s="386" t="s">
        <v>113</v>
      </c>
      <c r="H4" s="387" t="s">
        <v>114</v>
      </c>
      <c r="I4" s="383"/>
    </row>
    <row r="5" spans="1:9" ht="19.5" customHeight="1" thickTop="1" x14ac:dyDescent="0.15">
      <c r="A5" s="389" t="s">
        <v>52</v>
      </c>
      <c r="B5" s="348">
        <v>4149</v>
      </c>
      <c r="C5" s="348">
        <v>4361</v>
      </c>
      <c r="D5" s="348">
        <v>-212</v>
      </c>
      <c r="E5" s="390" t="s">
        <v>116</v>
      </c>
      <c r="F5" s="348">
        <v>29</v>
      </c>
      <c r="G5" s="349">
        <v>33</v>
      </c>
      <c r="H5" s="391">
        <v>-4</v>
      </c>
      <c r="I5" s="383"/>
    </row>
    <row r="6" spans="1:9" ht="19.5" customHeight="1" x14ac:dyDescent="0.15">
      <c r="A6" s="392" t="s">
        <v>117</v>
      </c>
      <c r="B6" s="393">
        <v>28</v>
      </c>
      <c r="C6" s="394">
        <v>21</v>
      </c>
      <c r="D6" s="391">
        <v>7</v>
      </c>
      <c r="E6" s="395" t="s">
        <v>118</v>
      </c>
      <c r="F6" s="348">
        <v>77</v>
      </c>
      <c r="G6" s="349">
        <v>81</v>
      </c>
      <c r="H6" s="391">
        <v>-4</v>
      </c>
      <c r="I6" s="383"/>
    </row>
    <row r="7" spans="1:9" ht="19.5" customHeight="1" x14ac:dyDescent="0.15">
      <c r="A7" s="392" t="s">
        <v>119</v>
      </c>
      <c r="B7" s="393">
        <v>6</v>
      </c>
      <c r="C7" s="394">
        <v>0</v>
      </c>
      <c r="D7" s="391">
        <v>6</v>
      </c>
      <c r="E7" s="395" t="s">
        <v>120</v>
      </c>
      <c r="F7" s="348">
        <v>46</v>
      </c>
      <c r="G7" s="349">
        <v>52</v>
      </c>
      <c r="H7" s="391">
        <v>-6</v>
      </c>
      <c r="I7" s="383"/>
    </row>
    <row r="8" spans="1:9" ht="19.5" customHeight="1" x14ac:dyDescent="0.15">
      <c r="A8" s="392" t="s">
        <v>121</v>
      </c>
      <c r="B8" s="393">
        <v>6</v>
      </c>
      <c r="C8" s="394">
        <v>5</v>
      </c>
      <c r="D8" s="391">
        <v>1</v>
      </c>
      <c r="E8" s="395" t="s">
        <v>122</v>
      </c>
      <c r="F8" s="348">
        <v>11</v>
      </c>
      <c r="G8" s="349">
        <v>10</v>
      </c>
      <c r="H8" s="391">
        <v>1</v>
      </c>
      <c r="I8" s="383"/>
    </row>
    <row r="9" spans="1:9" ht="19.5" customHeight="1" x14ac:dyDescent="0.15">
      <c r="A9" s="392" t="s">
        <v>123</v>
      </c>
      <c r="B9" s="393">
        <v>9</v>
      </c>
      <c r="C9" s="394">
        <v>14</v>
      </c>
      <c r="D9" s="391">
        <v>-5</v>
      </c>
      <c r="E9" s="395" t="s">
        <v>124</v>
      </c>
      <c r="F9" s="348">
        <v>3</v>
      </c>
      <c r="G9" s="349">
        <v>4</v>
      </c>
      <c r="H9" s="391">
        <v>-1</v>
      </c>
      <c r="I9" s="383"/>
    </row>
    <row r="10" spans="1:9" ht="19.5" customHeight="1" x14ac:dyDescent="0.15">
      <c r="A10" s="392" t="s">
        <v>125</v>
      </c>
      <c r="B10" s="393">
        <v>10</v>
      </c>
      <c r="C10" s="394">
        <v>1</v>
      </c>
      <c r="D10" s="391">
        <v>9</v>
      </c>
      <c r="E10" s="395" t="s">
        <v>126</v>
      </c>
      <c r="F10" s="348">
        <v>4</v>
      </c>
      <c r="G10" s="349">
        <v>0</v>
      </c>
      <c r="H10" s="391">
        <v>4</v>
      </c>
      <c r="I10" s="383"/>
    </row>
    <row r="11" spans="1:9" ht="19.5" customHeight="1" x14ac:dyDescent="0.15">
      <c r="A11" s="392" t="s">
        <v>127</v>
      </c>
      <c r="B11" s="393">
        <v>6</v>
      </c>
      <c r="C11" s="394">
        <v>2</v>
      </c>
      <c r="D11" s="391">
        <v>4</v>
      </c>
      <c r="E11" s="395" t="s">
        <v>128</v>
      </c>
      <c r="F11" s="348">
        <v>6</v>
      </c>
      <c r="G11" s="349">
        <v>2</v>
      </c>
      <c r="H11" s="391">
        <v>4</v>
      </c>
      <c r="I11" s="383"/>
    </row>
    <row r="12" spans="1:9" ht="19.5" customHeight="1" x14ac:dyDescent="0.15">
      <c r="A12" s="392" t="s">
        <v>129</v>
      </c>
      <c r="B12" s="393">
        <v>9</v>
      </c>
      <c r="C12" s="394">
        <v>5</v>
      </c>
      <c r="D12" s="391">
        <v>4</v>
      </c>
      <c r="E12" s="395" t="s">
        <v>130</v>
      </c>
      <c r="F12" s="348">
        <v>18</v>
      </c>
      <c r="G12" s="349">
        <v>23</v>
      </c>
      <c r="H12" s="391">
        <v>-5</v>
      </c>
      <c r="I12" s="383"/>
    </row>
    <row r="13" spans="1:9" ht="19.5" customHeight="1" x14ac:dyDescent="0.15">
      <c r="A13" s="392" t="s">
        <v>131</v>
      </c>
      <c r="B13" s="393">
        <v>16</v>
      </c>
      <c r="C13" s="394">
        <v>10</v>
      </c>
      <c r="D13" s="391">
        <v>6</v>
      </c>
      <c r="E13" s="395" t="s">
        <v>132</v>
      </c>
      <c r="F13" s="348">
        <v>20</v>
      </c>
      <c r="G13" s="349">
        <v>10</v>
      </c>
      <c r="H13" s="391">
        <v>10</v>
      </c>
      <c r="I13" s="383"/>
    </row>
    <row r="14" spans="1:9" ht="19.5" customHeight="1" x14ac:dyDescent="0.15">
      <c r="A14" s="392" t="s">
        <v>133</v>
      </c>
      <c r="B14" s="393">
        <v>13</v>
      </c>
      <c r="C14" s="394">
        <v>20</v>
      </c>
      <c r="D14" s="391">
        <v>-7</v>
      </c>
      <c r="E14" s="395" t="s">
        <v>134</v>
      </c>
      <c r="F14" s="348">
        <v>14</v>
      </c>
      <c r="G14" s="349">
        <v>5</v>
      </c>
      <c r="H14" s="391">
        <v>9</v>
      </c>
      <c r="I14" s="383"/>
    </row>
    <row r="15" spans="1:9" ht="19.5" customHeight="1" x14ac:dyDescent="0.15">
      <c r="A15" s="392" t="s">
        <v>135</v>
      </c>
      <c r="B15" s="393">
        <v>8</v>
      </c>
      <c r="C15" s="394">
        <v>9</v>
      </c>
      <c r="D15" s="391">
        <v>-1</v>
      </c>
      <c r="E15" s="395" t="s">
        <v>136</v>
      </c>
      <c r="F15" s="348">
        <v>2</v>
      </c>
      <c r="G15" s="349">
        <v>11</v>
      </c>
      <c r="H15" s="391">
        <v>-9</v>
      </c>
      <c r="I15" s="383"/>
    </row>
    <row r="16" spans="1:9" ht="19.5" customHeight="1" x14ac:dyDescent="0.15">
      <c r="A16" s="392" t="s">
        <v>137</v>
      </c>
      <c r="B16" s="393">
        <v>35</v>
      </c>
      <c r="C16" s="394">
        <v>30</v>
      </c>
      <c r="D16" s="391">
        <v>5</v>
      </c>
      <c r="E16" s="395" t="s">
        <v>138</v>
      </c>
      <c r="F16" s="348">
        <v>6</v>
      </c>
      <c r="G16" s="349">
        <v>5</v>
      </c>
      <c r="H16" s="391">
        <v>1</v>
      </c>
      <c r="I16" s="383"/>
    </row>
    <row r="17" spans="1:9" ht="19.5" customHeight="1" x14ac:dyDescent="0.15">
      <c r="A17" s="392" t="s">
        <v>139</v>
      </c>
      <c r="B17" s="393">
        <v>39</v>
      </c>
      <c r="C17" s="394">
        <v>33</v>
      </c>
      <c r="D17" s="391">
        <v>6</v>
      </c>
      <c r="E17" s="395" t="s">
        <v>140</v>
      </c>
      <c r="F17" s="348">
        <v>8</v>
      </c>
      <c r="G17" s="349">
        <v>7</v>
      </c>
      <c r="H17" s="391">
        <v>1</v>
      </c>
      <c r="I17" s="383"/>
    </row>
    <row r="18" spans="1:9" ht="19.5" customHeight="1" x14ac:dyDescent="0.15">
      <c r="A18" s="392" t="s">
        <v>141</v>
      </c>
      <c r="B18" s="393">
        <v>120</v>
      </c>
      <c r="C18" s="394">
        <v>144</v>
      </c>
      <c r="D18" s="391">
        <v>-24</v>
      </c>
      <c r="E18" s="395" t="s">
        <v>142</v>
      </c>
      <c r="F18" s="348">
        <v>14</v>
      </c>
      <c r="G18" s="349">
        <v>4</v>
      </c>
      <c r="H18" s="391">
        <v>10</v>
      </c>
      <c r="I18" s="383"/>
    </row>
    <row r="19" spans="1:9" ht="19.5" customHeight="1" x14ac:dyDescent="0.15">
      <c r="A19" s="392" t="s">
        <v>143</v>
      </c>
      <c r="B19" s="393">
        <v>59</v>
      </c>
      <c r="C19" s="394">
        <v>87</v>
      </c>
      <c r="D19" s="391">
        <v>-28</v>
      </c>
      <c r="E19" s="395" t="s">
        <v>144</v>
      </c>
      <c r="F19" s="348">
        <v>41</v>
      </c>
      <c r="G19" s="349">
        <v>40</v>
      </c>
      <c r="H19" s="391">
        <v>1</v>
      </c>
      <c r="I19" s="383"/>
    </row>
    <row r="20" spans="1:9" ht="19.5" customHeight="1" x14ac:dyDescent="0.15">
      <c r="A20" s="392" t="s">
        <v>145</v>
      </c>
      <c r="B20" s="393">
        <v>8</v>
      </c>
      <c r="C20" s="394">
        <v>5</v>
      </c>
      <c r="D20" s="391">
        <v>3</v>
      </c>
      <c r="E20" s="395" t="s">
        <v>146</v>
      </c>
      <c r="F20" s="348">
        <v>8</v>
      </c>
      <c r="G20" s="349">
        <v>3</v>
      </c>
      <c r="H20" s="391">
        <v>5</v>
      </c>
      <c r="I20" s="383"/>
    </row>
    <row r="21" spans="1:9" ht="19.5" customHeight="1" x14ac:dyDescent="0.15">
      <c r="A21" s="392" t="s">
        <v>147</v>
      </c>
      <c r="B21" s="393">
        <v>10</v>
      </c>
      <c r="C21" s="394">
        <v>7</v>
      </c>
      <c r="D21" s="391">
        <v>3</v>
      </c>
      <c r="E21" s="395" t="s">
        <v>148</v>
      </c>
      <c r="F21" s="348">
        <v>14</v>
      </c>
      <c r="G21" s="349">
        <v>16</v>
      </c>
      <c r="H21" s="391">
        <v>-2</v>
      </c>
      <c r="I21" s="383"/>
    </row>
    <row r="22" spans="1:9" ht="19.5" customHeight="1" x14ac:dyDescent="0.15">
      <c r="A22" s="392" t="s">
        <v>149</v>
      </c>
      <c r="B22" s="393">
        <v>21</v>
      </c>
      <c r="C22" s="394">
        <v>13</v>
      </c>
      <c r="D22" s="391">
        <v>8</v>
      </c>
      <c r="E22" s="395" t="s">
        <v>150</v>
      </c>
      <c r="F22" s="348">
        <v>19</v>
      </c>
      <c r="G22" s="349">
        <v>13</v>
      </c>
      <c r="H22" s="391">
        <v>6</v>
      </c>
      <c r="I22" s="383"/>
    </row>
    <row r="23" spans="1:9" ht="19.5" customHeight="1" x14ac:dyDescent="0.15">
      <c r="A23" s="392" t="s">
        <v>151</v>
      </c>
      <c r="B23" s="393">
        <v>10</v>
      </c>
      <c r="C23" s="394">
        <v>8</v>
      </c>
      <c r="D23" s="391">
        <v>2</v>
      </c>
      <c r="E23" s="395" t="s">
        <v>152</v>
      </c>
      <c r="F23" s="348">
        <v>13</v>
      </c>
      <c r="G23" s="349">
        <v>8</v>
      </c>
      <c r="H23" s="391">
        <v>5</v>
      </c>
      <c r="I23" s="383"/>
    </row>
    <row r="24" spans="1:9" ht="19.5" customHeight="1" x14ac:dyDescent="0.15">
      <c r="A24" s="392" t="s">
        <v>153</v>
      </c>
      <c r="B24" s="393">
        <v>5</v>
      </c>
      <c r="C24" s="394">
        <v>2</v>
      </c>
      <c r="D24" s="391">
        <v>3</v>
      </c>
      <c r="E24" s="395" t="s">
        <v>154</v>
      </c>
      <c r="F24" s="348">
        <v>14</v>
      </c>
      <c r="G24" s="349">
        <v>15</v>
      </c>
      <c r="H24" s="391">
        <v>-1</v>
      </c>
      <c r="I24" s="383"/>
    </row>
    <row r="25" spans="1:9" ht="19.5" customHeight="1" x14ac:dyDescent="0.15">
      <c r="A25" s="392" t="s">
        <v>155</v>
      </c>
      <c r="B25" s="393">
        <v>30</v>
      </c>
      <c r="C25" s="394">
        <v>33</v>
      </c>
      <c r="D25" s="391">
        <v>-3</v>
      </c>
      <c r="E25" s="395" t="s">
        <v>156</v>
      </c>
      <c r="F25" s="348">
        <v>25</v>
      </c>
      <c r="G25" s="349">
        <v>16</v>
      </c>
      <c r="H25" s="391">
        <v>9</v>
      </c>
      <c r="I25" s="383"/>
    </row>
    <row r="26" spans="1:9" ht="19.5" customHeight="1" x14ac:dyDescent="0.15">
      <c r="A26" s="392" t="s">
        <v>157</v>
      </c>
      <c r="B26" s="393">
        <v>141</v>
      </c>
      <c r="C26" s="394">
        <v>128</v>
      </c>
      <c r="D26" s="391">
        <v>13</v>
      </c>
      <c r="E26" s="395" t="s">
        <v>158</v>
      </c>
      <c r="F26" s="348">
        <v>21</v>
      </c>
      <c r="G26" s="349">
        <v>20</v>
      </c>
      <c r="H26" s="391">
        <v>1</v>
      </c>
      <c r="I26" s="383"/>
    </row>
    <row r="27" spans="1:9" ht="19.5" customHeight="1" x14ac:dyDescent="0.15">
      <c r="A27" s="392" t="s">
        <v>159</v>
      </c>
      <c r="B27" s="393">
        <v>89</v>
      </c>
      <c r="C27" s="394">
        <v>60</v>
      </c>
      <c r="D27" s="391">
        <v>29</v>
      </c>
      <c r="E27" s="395" t="s">
        <v>106</v>
      </c>
      <c r="F27" s="348">
        <v>322</v>
      </c>
      <c r="G27" s="349">
        <v>360</v>
      </c>
      <c r="H27" s="391">
        <v>-38</v>
      </c>
      <c r="I27" s="383"/>
    </row>
    <row r="28" spans="1:9" ht="19.5" customHeight="1" x14ac:dyDescent="0.15">
      <c r="A28" s="392" t="s">
        <v>160</v>
      </c>
      <c r="B28" s="393">
        <v>2579</v>
      </c>
      <c r="C28" s="394">
        <v>2854</v>
      </c>
      <c r="D28" s="391">
        <v>-275</v>
      </c>
      <c r="E28" s="396"/>
      <c r="F28" s="393"/>
      <c r="G28" s="394"/>
      <c r="H28" s="397"/>
      <c r="I28" s="383"/>
    </row>
    <row r="29" spans="1:9" ht="19.5" customHeight="1" x14ac:dyDescent="0.15">
      <c r="A29" s="392" t="s">
        <v>161</v>
      </c>
      <c r="B29" s="393">
        <v>125</v>
      </c>
      <c r="C29" s="394">
        <v>108</v>
      </c>
      <c r="D29" s="398">
        <v>17</v>
      </c>
      <c r="E29" s="396"/>
      <c r="F29" s="393"/>
      <c r="G29" s="394"/>
      <c r="H29" s="397"/>
      <c r="I29" s="383"/>
    </row>
    <row r="30" spans="1:9" ht="19.5" customHeight="1" thickBot="1" x14ac:dyDescent="0.2">
      <c r="A30" s="399" t="s">
        <v>162</v>
      </c>
      <c r="B30" s="400">
        <v>32</v>
      </c>
      <c r="C30" s="401">
        <v>24</v>
      </c>
      <c r="D30" s="402">
        <v>8</v>
      </c>
      <c r="E30" s="403"/>
      <c r="F30" s="400"/>
      <c r="G30" s="401"/>
      <c r="H30" s="404"/>
      <c r="I30" s="383"/>
    </row>
    <row r="31" spans="1:9" ht="19.5" customHeight="1" x14ac:dyDescent="0.15">
      <c r="A31" s="405"/>
      <c r="B31" s="152"/>
      <c r="C31" s="152"/>
      <c r="D31" s="152"/>
      <c r="E31" s="152"/>
      <c r="F31" s="152"/>
      <c r="G31" s="152"/>
      <c r="H31" s="406" t="s">
        <v>163</v>
      </c>
      <c r="I31" s="383"/>
    </row>
    <row r="32" spans="1:9" ht="13.5" x14ac:dyDescent="0.15">
      <c r="H32" s="407"/>
    </row>
    <row r="33" spans="8:8" ht="13.5" x14ac:dyDescent="0.15">
      <c r="H33" s="407"/>
    </row>
    <row r="34" spans="8:8" ht="13.5" x14ac:dyDescent="0.15">
      <c r="H34" s="407"/>
    </row>
    <row r="35" spans="8:8" ht="13.5" x14ac:dyDescent="0.15">
      <c r="H35" s="407"/>
    </row>
    <row r="36" spans="8:8" ht="13.5" x14ac:dyDescent="0.15">
      <c r="H36" s="407"/>
    </row>
    <row r="37" spans="8:8" ht="13.5" x14ac:dyDescent="0.15">
      <c r="H37" s="407"/>
    </row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view="pageBreakPreview" topLeftCell="B19" zoomScale="130" zoomScaleNormal="55" zoomScaleSheetLayoutView="130" workbookViewId="0">
      <selection activeCell="B14" sqref="B14"/>
    </sheetView>
  </sheetViews>
  <sheetFormatPr defaultColWidth="9.375" defaultRowHeight="18.75" customHeight="1" x14ac:dyDescent="0.15"/>
  <cols>
    <col min="1" max="1" width="12.75" style="26" customWidth="1"/>
    <col min="2" max="9" width="9.25" style="26" customWidth="1"/>
    <col min="10" max="256" width="9.375" style="26"/>
    <col min="257" max="257" width="12.75" style="26" customWidth="1"/>
    <col min="258" max="265" width="9.25" style="26" customWidth="1"/>
    <col min="266" max="512" width="9.375" style="26"/>
    <col min="513" max="513" width="12.75" style="26" customWidth="1"/>
    <col min="514" max="521" width="9.25" style="26" customWidth="1"/>
    <col min="522" max="768" width="9.375" style="26"/>
    <col min="769" max="769" width="12.75" style="26" customWidth="1"/>
    <col min="770" max="777" width="9.25" style="26" customWidth="1"/>
    <col min="778" max="1024" width="9.375" style="26"/>
    <col min="1025" max="1025" width="12.75" style="26" customWidth="1"/>
    <col min="1026" max="1033" width="9.25" style="26" customWidth="1"/>
    <col min="1034" max="1280" width="9.375" style="26"/>
    <col min="1281" max="1281" width="12.75" style="26" customWidth="1"/>
    <col min="1282" max="1289" width="9.25" style="26" customWidth="1"/>
    <col min="1290" max="1536" width="9.375" style="26"/>
    <col min="1537" max="1537" width="12.75" style="26" customWidth="1"/>
    <col min="1538" max="1545" width="9.25" style="26" customWidth="1"/>
    <col min="1546" max="1792" width="9.375" style="26"/>
    <col min="1793" max="1793" width="12.75" style="26" customWidth="1"/>
    <col min="1794" max="1801" width="9.25" style="26" customWidth="1"/>
    <col min="1802" max="2048" width="9.375" style="26"/>
    <col min="2049" max="2049" width="12.75" style="26" customWidth="1"/>
    <col min="2050" max="2057" width="9.25" style="26" customWidth="1"/>
    <col min="2058" max="2304" width="9.375" style="26"/>
    <col min="2305" max="2305" width="12.75" style="26" customWidth="1"/>
    <col min="2306" max="2313" width="9.25" style="26" customWidth="1"/>
    <col min="2314" max="2560" width="9.375" style="26"/>
    <col min="2561" max="2561" width="12.75" style="26" customWidth="1"/>
    <col min="2562" max="2569" width="9.25" style="26" customWidth="1"/>
    <col min="2570" max="2816" width="9.375" style="26"/>
    <col min="2817" max="2817" width="12.75" style="26" customWidth="1"/>
    <col min="2818" max="2825" width="9.25" style="26" customWidth="1"/>
    <col min="2826" max="3072" width="9.375" style="26"/>
    <col min="3073" max="3073" width="12.75" style="26" customWidth="1"/>
    <col min="3074" max="3081" width="9.25" style="26" customWidth="1"/>
    <col min="3082" max="3328" width="9.375" style="26"/>
    <col min="3329" max="3329" width="12.75" style="26" customWidth="1"/>
    <col min="3330" max="3337" width="9.25" style="26" customWidth="1"/>
    <col min="3338" max="3584" width="9.375" style="26"/>
    <col min="3585" max="3585" width="12.75" style="26" customWidth="1"/>
    <col min="3586" max="3593" width="9.25" style="26" customWidth="1"/>
    <col min="3594" max="3840" width="9.375" style="26"/>
    <col min="3841" max="3841" width="12.75" style="26" customWidth="1"/>
    <col min="3842" max="3849" width="9.25" style="26" customWidth="1"/>
    <col min="3850" max="4096" width="9.375" style="26"/>
    <col min="4097" max="4097" width="12.75" style="26" customWidth="1"/>
    <col min="4098" max="4105" width="9.25" style="26" customWidth="1"/>
    <col min="4106" max="4352" width="9.375" style="26"/>
    <col min="4353" max="4353" width="12.75" style="26" customWidth="1"/>
    <col min="4354" max="4361" width="9.25" style="26" customWidth="1"/>
    <col min="4362" max="4608" width="9.375" style="26"/>
    <col min="4609" max="4609" width="12.75" style="26" customWidth="1"/>
    <col min="4610" max="4617" width="9.25" style="26" customWidth="1"/>
    <col min="4618" max="4864" width="9.375" style="26"/>
    <col min="4865" max="4865" width="12.75" style="26" customWidth="1"/>
    <col min="4866" max="4873" width="9.25" style="26" customWidth="1"/>
    <col min="4874" max="5120" width="9.375" style="26"/>
    <col min="5121" max="5121" width="12.75" style="26" customWidth="1"/>
    <col min="5122" max="5129" width="9.25" style="26" customWidth="1"/>
    <col min="5130" max="5376" width="9.375" style="26"/>
    <col min="5377" max="5377" width="12.75" style="26" customWidth="1"/>
    <col min="5378" max="5385" width="9.25" style="26" customWidth="1"/>
    <col min="5386" max="5632" width="9.375" style="26"/>
    <col min="5633" max="5633" width="12.75" style="26" customWidth="1"/>
    <col min="5634" max="5641" width="9.25" style="26" customWidth="1"/>
    <col min="5642" max="5888" width="9.375" style="26"/>
    <col min="5889" max="5889" width="12.75" style="26" customWidth="1"/>
    <col min="5890" max="5897" width="9.25" style="26" customWidth="1"/>
    <col min="5898" max="6144" width="9.375" style="26"/>
    <col min="6145" max="6145" width="12.75" style="26" customWidth="1"/>
    <col min="6146" max="6153" width="9.25" style="26" customWidth="1"/>
    <col min="6154" max="6400" width="9.375" style="26"/>
    <col min="6401" max="6401" width="12.75" style="26" customWidth="1"/>
    <col min="6402" max="6409" width="9.25" style="26" customWidth="1"/>
    <col min="6410" max="6656" width="9.375" style="26"/>
    <col min="6657" max="6657" width="12.75" style="26" customWidth="1"/>
    <col min="6658" max="6665" width="9.25" style="26" customWidth="1"/>
    <col min="6666" max="6912" width="9.375" style="26"/>
    <col min="6913" max="6913" width="12.75" style="26" customWidth="1"/>
    <col min="6914" max="6921" width="9.25" style="26" customWidth="1"/>
    <col min="6922" max="7168" width="9.375" style="26"/>
    <col min="7169" max="7169" width="12.75" style="26" customWidth="1"/>
    <col min="7170" max="7177" width="9.25" style="26" customWidth="1"/>
    <col min="7178" max="7424" width="9.375" style="26"/>
    <col min="7425" max="7425" width="12.75" style="26" customWidth="1"/>
    <col min="7426" max="7433" width="9.25" style="26" customWidth="1"/>
    <col min="7434" max="7680" width="9.375" style="26"/>
    <col min="7681" max="7681" width="12.75" style="26" customWidth="1"/>
    <col min="7682" max="7689" width="9.25" style="26" customWidth="1"/>
    <col min="7690" max="7936" width="9.375" style="26"/>
    <col min="7937" max="7937" width="12.75" style="26" customWidth="1"/>
    <col min="7938" max="7945" width="9.25" style="26" customWidth="1"/>
    <col min="7946" max="8192" width="9.375" style="26"/>
    <col min="8193" max="8193" width="12.75" style="26" customWidth="1"/>
    <col min="8194" max="8201" width="9.25" style="26" customWidth="1"/>
    <col min="8202" max="8448" width="9.375" style="26"/>
    <col min="8449" max="8449" width="12.75" style="26" customWidth="1"/>
    <col min="8450" max="8457" width="9.25" style="26" customWidth="1"/>
    <col min="8458" max="8704" width="9.375" style="26"/>
    <col min="8705" max="8705" width="12.75" style="26" customWidth="1"/>
    <col min="8706" max="8713" width="9.25" style="26" customWidth="1"/>
    <col min="8714" max="8960" width="9.375" style="26"/>
    <col min="8961" max="8961" width="12.75" style="26" customWidth="1"/>
    <col min="8962" max="8969" width="9.25" style="26" customWidth="1"/>
    <col min="8970" max="9216" width="9.375" style="26"/>
    <col min="9217" max="9217" width="12.75" style="26" customWidth="1"/>
    <col min="9218" max="9225" width="9.25" style="26" customWidth="1"/>
    <col min="9226" max="9472" width="9.375" style="26"/>
    <col min="9473" max="9473" width="12.75" style="26" customWidth="1"/>
    <col min="9474" max="9481" width="9.25" style="26" customWidth="1"/>
    <col min="9482" max="9728" width="9.375" style="26"/>
    <col min="9729" max="9729" width="12.75" style="26" customWidth="1"/>
    <col min="9730" max="9737" width="9.25" style="26" customWidth="1"/>
    <col min="9738" max="9984" width="9.375" style="26"/>
    <col min="9985" max="9985" width="12.75" style="26" customWidth="1"/>
    <col min="9986" max="9993" width="9.25" style="26" customWidth="1"/>
    <col min="9994" max="10240" width="9.375" style="26"/>
    <col min="10241" max="10241" width="12.75" style="26" customWidth="1"/>
    <col min="10242" max="10249" width="9.25" style="26" customWidth="1"/>
    <col min="10250" max="10496" width="9.375" style="26"/>
    <col min="10497" max="10497" width="12.75" style="26" customWidth="1"/>
    <col min="10498" max="10505" width="9.25" style="26" customWidth="1"/>
    <col min="10506" max="10752" width="9.375" style="26"/>
    <col min="10753" max="10753" width="12.75" style="26" customWidth="1"/>
    <col min="10754" max="10761" width="9.25" style="26" customWidth="1"/>
    <col min="10762" max="11008" width="9.375" style="26"/>
    <col min="11009" max="11009" width="12.75" style="26" customWidth="1"/>
    <col min="11010" max="11017" width="9.25" style="26" customWidth="1"/>
    <col min="11018" max="11264" width="9.375" style="26"/>
    <col min="11265" max="11265" width="12.75" style="26" customWidth="1"/>
    <col min="11266" max="11273" width="9.25" style="26" customWidth="1"/>
    <col min="11274" max="11520" width="9.375" style="26"/>
    <col min="11521" max="11521" width="12.75" style="26" customWidth="1"/>
    <col min="11522" max="11529" width="9.25" style="26" customWidth="1"/>
    <col min="11530" max="11776" width="9.375" style="26"/>
    <col min="11777" max="11777" width="12.75" style="26" customWidth="1"/>
    <col min="11778" max="11785" width="9.25" style="26" customWidth="1"/>
    <col min="11786" max="12032" width="9.375" style="26"/>
    <col min="12033" max="12033" width="12.75" style="26" customWidth="1"/>
    <col min="12034" max="12041" width="9.25" style="26" customWidth="1"/>
    <col min="12042" max="12288" width="9.375" style="26"/>
    <col min="12289" max="12289" width="12.75" style="26" customWidth="1"/>
    <col min="12290" max="12297" width="9.25" style="26" customWidth="1"/>
    <col min="12298" max="12544" width="9.375" style="26"/>
    <col min="12545" max="12545" width="12.75" style="26" customWidth="1"/>
    <col min="12546" max="12553" width="9.25" style="26" customWidth="1"/>
    <col min="12554" max="12800" width="9.375" style="26"/>
    <col min="12801" max="12801" width="12.75" style="26" customWidth="1"/>
    <col min="12802" max="12809" width="9.25" style="26" customWidth="1"/>
    <col min="12810" max="13056" width="9.375" style="26"/>
    <col min="13057" max="13057" width="12.75" style="26" customWidth="1"/>
    <col min="13058" max="13065" width="9.25" style="26" customWidth="1"/>
    <col min="13066" max="13312" width="9.375" style="26"/>
    <col min="13313" max="13313" width="12.75" style="26" customWidth="1"/>
    <col min="13314" max="13321" width="9.25" style="26" customWidth="1"/>
    <col min="13322" max="13568" width="9.375" style="26"/>
    <col min="13569" max="13569" width="12.75" style="26" customWidth="1"/>
    <col min="13570" max="13577" width="9.25" style="26" customWidth="1"/>
    <col min="13578" max="13824" width="9.375" style="26"/>
    <col min="13825" max="13825" width="12.75" style="26" customWidth="1"/>
    <col min="13826" max="13833" width="9.25" style="26" customWidth="1"/>
    <col min="13834" max="14080" width="9.375" style="26"/>
    <col min="14081" max="14081" width="12.75" style="26" customWidth="1"/>
    <col min="14082" max="14089" width="9.25" style="26" customWidth="1"/>
    <col min="14090" max="14336" width="9.375" style="26"/>
    <col min="14337" max="14337" width="12.75" style="26" customWidth="1"/>
    <col min="14338" max="14345" width="9.25" style="26" customWidth="1"/>
    <col min="14346" max="14592" width="9.375" style="26"/>
    <col min="14593" max="14593" width="12.75" style="26" customWidth="1"/>
    <col min="14594" max="14601" width="9.25" style="26" customWidth="1"/>
    <col min="14602" max="14848" width="9.375" style="26"/>
    <col min="14849" max="14849" width="12.75" style="26" customWidth="1"/>
    <col min="14850" max="14857" width="9.25" style="26" customWidth="1"/>
    <col min="14858" max="15104" width="9.375" style="26"/>
    <col min="15105" max="15105" width="12.75" style="26" customWidth="1"/>
    <col min="15106" max="15113" width="9.25" style="26" customWidth="1"/>
    <col min="15114" max="15360" width="9.375" style="26"/>
    <col min="15361" max="15361" width="12.75" style="26" customWidth="1"/>
    <col min="15362" max="15369" width="9.25" style="26" customWidth="1"/>
    <col min="15370" max="15616" width="9.375" style="26"/>
    <col min="15617" max="15617" width="12.75" style="26" customWidth="1"/>
    <col min="15618" max="15625" width="9.25" style="26" customWidth="1"/>
    <col min="15626" max="15872" width="9.375" style="26"/>
    <col min="15873" max="15873" width="12.75" style="26" customWidth="1"/>
    <col min="15874" max="15881" width="9.25" style="26" customWidth="1"/>
    <col min="15882" max="16128" width="9.375" style="26"/>
    <col min="16129" max="16129" width="12.75" style="26" customWidth="1"/>
    <col min="16130" max="16137" width="9.25" style="26" customWidth="1"/>
    <col min="16138" max="16384" width="9.375" style="26"/>
  </cols>
  <sheetData>
    <row r="1" spans="1:9" ht="18.75" customHeight="1" x14ac:dyDescent="0.15">
      <c r="A1" s="1" t="s">
        <v>172</v>
      </c>
      <c r="B1" s="2"/>
      <c r="C1" s="2"/>
      <c r="D1" s="2"/>
      <c r="E1" s="2"/>
      <c r="F1" s="2"/>
      <c r="G1" s="2"/>
      <c r="H1" s="2"/>
      <c r="I1" s="2"/>
    </row>
    <row r="2" spans="1:9" ht="18.75" customHeight="1" thickBo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9" ht="18.75" customHeight="1" x14ac:dyDescent="0.15">
      <c r="A3" s="104" t="s">
        <v>164</v>
      </c>
      <c r="B3" s="456" t="s">
        <v>165</v>
      </c>
      <c r="C3" s="455"/>
      <c r="D3" s="455"/>
      <c r="E3" s="422" t="s">
        <v>428</v>
      </c>
      <c r="F3" s="455"/>
      <c r="G3" s="455"/>
      <c r="H3" s="419"/>
      <c r="I3" s="453" t="s">
        <v>166</v>
      </c>
    </row>
    <row r="4" spans="1:9" ht="18.75" customHeight="1" thickBot="1" x14ac:dyDescent="0.2">
      <c r="A4" s="105"/>
      <c r="B4" s="106" t="s">
        <v>167</v>
      </c>
      <c r="C4" s="109" t="s">
        <v>168</v>
      </c>
      <c r="D4" s="109" t="s">
        <v>166</v>
      </c>
      <c r="E4" s="109" t="s">
        <v>169</v>
      </c>
      <c r="F4" s="109" t="s">
        <v>170</v>
      </c>
      <c r="G4" s="18" t="s">
        <v>106</v>
      </c>
      <c r="H4" s="18" t="s">
        <v>166</v>
      </c>
      <c r="I4" s="454"/>
    </row>
    <row r="5" spans="1:9" ht="18.75" customHeight="1" thickTop="1" x14ac:dyDescent="0.15">
      <c r="A5" s="5" t="s">
        <v>471</v>
      </c>
      <c r="B5" s="111">
        <v>1034</v>
      </c>
      <c r="C5" s="112">
        <v>556</v>
      </c>
      <c r="D5" s="112">
        <v>478</v>
      </c>
      <c r="E5" s="112">
        <v>4687</v>
      </c>
      <c r="F5" s="112">
        <v>4018</v>
      </c>
      <c r="G5" s="19">
        <v>-295</v>
      </c>
      <c r="H5" s="19">
        <v>374</v>
      </c>
      <c r="I5" s="20">
        <v>852</v>
      </c>
    </row>
    <row r="6" spans="1:9" ht="18.75" customHeight="1" x14ac:dyDescent="0.15">
      <c r="A6" s="67" t="s">
        <v>455</v>
      </c>
      <c r="B6" s="111">
        <v>1048</v>
      </c>
      <c r="C6" s="112">
        <v>597</v>
      </c>
      <c r="D6" s="112">
        <v>451</v>
      </c>
      <c r="E6" s="112">
        <v>4590</v>
      </c>
      <c r="F6" s="112">
        <v>4177</v>
      </c>
      <c r="G6" s="19">
        <v>-168</v>
      </c>
      <c r="H6" s="19">
        <v>245</v>
      </c>
      <c r="I6" s="20">
        <v>696</v>
      </c>
    </row>
    <row r="7" spans="1:9" ht="18.75" customHeight="1" x14ac:dyDescent="0.15">
      <c r="A7" s="67" t="s">
        <v>456</v>
      </c>
      <c r="B7" s="111">
        <v>1046</v>
      </c>
      <c r="C7" s="112">
        <v>570</v>
      </c>
      <c r="D7" s="112">
        <v>476</v>
      </c>
      <c r="E7" s="112">
        <v>4641</v>
      </c>
      <c r="F7" s="112">
        <v>4074</v>
      </c>
      <c r="G7" s="21">
        <v>-170</v>
      </c>
      <c r="H7" s="21">
        <v>397</v>
      </c>
      <c r="I7" s="20">
        <v>873</v>
      </c>
    </row>
    <row r="8" spans="1:9" ht="18.75" customHeight="1" x14ac:dyDescent="0.15">
      <c r="A8" s="67" t="s">
        <v>457</v>
      </c>
      <c r="B8" s="22">
        <v>1062</v>
      </c>
      <c r="C8" s="19">
        <v>632</v>
      </c>
      <c r="D8" s="19">
        <v>430</v>
      </c>
      <c r="E8" s="112">
        <v>4791</v>
      </c>
      <c r="F8" s="112">
        <v>4356</v>
      </c>
      <c r="G8" s="19">
        <v>-128</v>
      </c>
      <c r="H8" s="19">
        <v>307</v>
      </c>
      <c r="I8" s="20">
        <v>737</v>
      </c>
    </row>
    <row r="9" spans="1:9" ht="18.75" customHeight="1" x14ac:dyDescent="0.15">
      <c r="A9" s="67" t="s">
        <v>452</v>
      </c>
      <c r="B9" s="22">
        <v>1038</v>
      </c>
      <c r="C9" s="19">
        <v>653</v>
      </c>
      <c r="D9" s="19">
        <v>385</v>
      </c>
      <c r="E9" s="112">
        <v>5190</v>
      </c>
      <c r="F9" s="112">
        <v>4210</v>
      </c>
      <c r="G9" s="19">
        <v>-141</v>
      </c>
      <c r="H9" s="19">
        <v>839</v>
      </c>
      <c r="I9" s="20">
        <v>1224</v>
      </c>
    </row>
    <row r="10" spans="1:9" ht="18.75" customHeight="1" x14ac:dyDescent="0.15">
      <c r="A10" s="67" t="s">
        <v>458</v>
      </c>
      <c r="B10" s="23">
        <v>987</v>
      </c>
      <c r="C10" s="24">
        <v>642</v>
      </c>
      <c r="D10" s="24">
        <v>345</v>
      </c>
      <c r="E10" s="113">
        <v>4783</v>
      </c>
      <c r="F10" s="113">
        <v>4468</v>
      </c>
      <c r="G10" s="24">
        <v>-92</v>
      </c>
      <c r="H10" s="24">
        <v>223</v>
      </c>
      <c r="I10" s="114">
        <v>568</v>
      </c>
    </row>
    <row r="11" spans="1:9" ht="18.75" customHeight="1" x14ac:dyDescent="0.15">
      <c r="A11" s="67" t="s">
        <v>459</v>
      </c>
      <c r="B11" s="22">
        <v>948</v>
      </c>
      <c r="C11" s="19">
        <v>641</v>
      </c>
      <c r="D11" s="19">
        <v>307</v>
      </c>
      <c r="E11" s="112">
        <v>5041</v>
      </c>
      <c r="F11" s="112">
        <v>4694</v>
      </c>
      <c r="G11" s="19">
        <v>-192</v>
      </c>
      <c r="H11" s="19">
        <v>155</v>
      </c>
      <c r="I11" s="115">
        <v>462</v>
      </c>
    </row>
    <row r="12" spans="1:9" ht="18.75" customHeight="1" x14ac:dyDescent="0.15">
      <c r="A12" s="67" t="s">
        <v>453</v>
      </c>
      <c r="B12" s="22">
        <v>924</v>
      </c>
      <c r="C12" s="19">
        <v>680</v>
      </c>
      <c r="D12" s="19">
        <v>244</v>
      </c>
      <c r="E12" s="112">
        <v>5128</v>
      </c>
      <c r="F12" s="112">
        <v>4995</v>
      </c>
      <c r="G12" s="19">
        <v>-121</v>
      </c>
      <c r="H12" s="19">
        <v>12</v>
      </c>
      <c r="I12" s="115">
        <v>256</v>
      </c>
    </row>
    <row r="13" spans="1:9" ht="18.75" customHeight="1" x14ac:dyDescent="0.15">
      <c r="A13" s="25" t="s">
        <v>461</v>
      </c>
      <c r="B13" s="79">
        <v>866</v>
      </c>
      <c r="C13" s="80">
        <v>697</v>
      </c>
      <c r="D13" s="80">
        <v>169</v>
      </c>
      <c r="E13" s="116">
        <v>4564</v>
      </c>
      <c r="F13" s="116">
        <v>4460</v>
      </c>
      <c r="G13" s="80">
        <v>-62</v>
      </c>
      <c r="H13" s="80">
        <v>42</v>
      </c>
      <c r="I13" s="117">
        <v>211</v>
      </c>
    </row>
    <row r="14" spans="1:9" ht="18.75" customHeight="1" thickBot="1" x14ac:dyDescent="0.2">
      <c r="A14" s="13" t="s">
        <v>472</v>
      </c>
      <c r="B14" s="214">
        <v>887</v>
      </c>
      <c r="C14" s="217">
        <v>732</v>
      </c>
      <c r="D14" s="217">
        <v>155</v>
      </c>
      <c r="E14" s="215">
        <v>4149</v>
      </c>
      <c r="F14" s="215">
        <v>4361</v>
      </c>
      <c r="G14" s="217">
        <v>-130</v>
      </c>
      <c r="H14" s="217">
        <v>-342</v>
      </c>
      <c r="I14" s="216">
        <v>-187</v>
      </c>
    </row>
    <row r="15" spans="1:9" ht="18.75" customHeight="1" x14ac:dyDescent="0.15">
      <c r="A15" s="107" t="s">
        <v>218</v>
      </c>
      <c r="B15" s="2"/>
      <c r="C15" s="2"/>
      <c r="D15" s="2"/>
      <c r="E15" s="2"/>
      <c r="F15" s="2"/>
      <c r="G15" s="108"/>
      <c r="H15" s="108"/>
      <c r="I15" s="108" t="s">
        <v>171</v>
      </c>
    </row>
    <row r="16" spans="1:9" ht="18.75" customHeight="1" x14ac:dyDescent="0.15">
      <c r="B16" s="81"/>
      <c r="C16" s="81"/>
      <c r="D16" s="81"/>
      <c r="E16" s="81"/>
      <c r="F16" s="81"/>
      <c r="G16" s="81"/>
      <c r="H16" s="81"/>
      <c r="I16" s="63"/>
    </row>
    <row r="17" spans="2:9" ht="18.75" customHeight="1" x14ac:dyDescent="0.15">
      <c r="B17" s="82"/>
      <c r="C17" s="82"/>
      <c r="D17" s="82"/>
      <c r="E17" s="82"/>
      <c r="F17" s="82"/>
      <c r="G17" s="82"/>
      <c r="H17" s="82"/>
      <c r="I17" s="63"/>
    </row>
    <row r="18" spans="2:9" ht="18.75" customHeight="1" x14ac:dyDescent="0.15">
      <c r="B18" s="82"/>
      <c r="C18" s="82"/>
      <c r="D18" s="82"/>
      <c r="E18" s="82"/>
      <c r="F18" s="82"/>
      <c r="G18" s="82"/>
      <c r="H18" s="82"/>
      <c r="I18" s="63"/>
    </row>
    <row r="19" spans="2:9" ht="18.75" customHeight="1" x14ac:dyDescent="0.15">
      <c r="B19" s="82"/>
      <c r="C19" s="82"/>
      <c r="D19" s="82"/>
      <c r="E19" s="82"/>
      <c r="F19" s="82"/>
      <c r="G19" s="82"/>
      <c r="H19" s="82"/>
      <c r="I19" s="63"/>
    </row>
    <row r="20" spans="2:9" ht="18.75" customHeight="1" x14ac:dyDescent="0.15">
      <c r="B20" s="82"/>
      <c r="C20" s="82"/>
      <c r="D20" s="82"/>
      <c r="E20" s="82"/>
      <c r="F20" s="82"/>
      <c r="G20" s="82"/>
      <c r="H20" s="82"/>
      <c r="I20" s="63"/>
    </row>
    <row r="21" spans="2:9" ht="18.75" customHeight="1" x14ac:dyDescent="0.15">
      <c r="B21" s="82"/>
      <c r="C21" s="82"/>
      <c r="D21" s="82"/>
      <c r="E21" s="82"/>
      <c r="F21" s="82"/>
      <c r="G21" s="82"/>
      <c r="H21" s="82"/>
      <c r="I21" s="63"/>
    </row>
    <row r="22" spans="2:9" ht="18.75" customHeight="1" x14ac:dyDescent="0.15">
      <c r="B22" s="82"/>
      <c r="C22" s="82"/>
      <c r="D22" s="82"/>
      <c r="E22" s="82"/>
      <c r="F22" s="82"/>
      <c r="G22" s="82"/>
      <c r="H22" s="82"/>
      <c r="I22" s="63"/>
    </row>
    <row r="23" spans="2:9" ht="18.75" customHeight="1" x14ac:dyDescent="0.15">
      <c r="B23" s="82"/>
      <c r="C23" s="82"/>
      <c r="D23" s="82"/>
      <c r="E23" s="82"/>
      <c r="F23" s="82"/>
      <c r="G23" s="82"/>
      <c r="H23" s="82"/>
      <c r="I23" s="63"/>
    </row>
    <row r="24" spans="2:9" ht="18.75" customHeight="1" x14ac:dyDescent="0.15">
      <c r="B24" s="82"/>
      <c r="C24" s="82"/>
      <c r="D24" s="82"/>
      <c r="E24" s="82"/>
      <c r="F24" s="82"/>
      <c r="G24" s="82"/>
      <c r="H24" s="82"/>
      <c r="I24" s="63"/>
    </row>
    <row r="25" spans="2:9" ht="18.75" customHeight="1" x14ac:dyDescent="0.15">
      <c r="B25" s="82"/>
      <c r="C25" s="82"/>
      <c r="D25" s="82"/>
      <c r="E25" s="82"/>
      <c r="F25" s="82"/>
      <c r="G25" s="82"/>
      <c r="H25" s="82"/>
      <c r="I25" s="63"/>
    </row>
    <row r="26" spans="2:9" ht="18.75" customHeight="1" x14ac:dyDescent="0.15">
      <c r="B26" s="82"/>
      <c r="C26" s="82"/>
      <c r="D26" s="82"/>
      <c r="E26" s="82"/>
      <c r="F26" s="82"/>
      <c r="G26" s="82"/>
      <c r="H26" s="82"/>
      <c r="I26" s="63"/>
    </row>
    <row r="27" spans="2:9" ht="18.75" customHeight="1" x14ac:dyDescent="0.15">
      <c r="B27" s="82"/>
      <c r="C27" s="82"/>
      <c r="D27" s="82"/>
      <c r="E27" s="82"/>
      <c r="F27" s="82"/>
      <c r="G27" s="82"/>
      <c r="H27" s="82"/>
      <c r="I27" s="63"/>
    </row>
    <row r="28" spans="2:9" ht="18.75" customHeight="1" x14ac:dyDescent="0.15">
      <c r="B28" s="82"/>
      <c r="C28" s="82"/>
      <c r="D28" s="82"/>
      <c r="E28" s="82"/>
      <c r="F28" s="82"/>
      <c r="G28" s="82"/>
      <c r="H28" s="82"/>
      <c r="I28" s="63"/>
    </row>
    <row r="29" spans="2:9" ht="18.75" customHeight="1" x14ac:dyDescent="0.15">
      <c r="B29" s="83"/>
      <c r="C29" s="83"/>
      <c r="D29" s="83"/>
      <c r="E29" s="83"/>
      <c r="F29" s="83"/>
      <c r="G29" s="83"/>
      <c r="H29" s="83"/>
      <c r="I29" s="63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D12" sqref="D12"/>
    </sheetView>
  </sheetViews>
  <sheetFormatPr defaultColWidth="14.375" defaultRowHeight="18.75" customHeight="1" x14ac:dyDescent="0.15"/>
  <cols>
    <col min="1" max="7" width="14.375" style="26" customWidth="1"/>
    <col min="8" max="256" width="14.375" style="26"/>
    <col min="257" max="263" width="14.375" style="26" customWidth="1"/>
    <col min="264" max="512" width="14.375" style="26"/>
    <col min="513" max="519" width="14.375" style="26" customWidth="1"/>
    <col min="520" max="768" width="14.375" style="26"/>
    <col min="769" max="775" width="14.375" style="26" customWidth="1"/>
    <col min="776" max="1024" width="14.375" style="26"/>
    <col min="1025" max="1031" width="14.375" style="26" customWidth="1"/>
    <col min="1032" max="1280" width="14.375" style="26"/>
    <col min="1281" max="1287" width="14.375" style="26" customWidth="1"/>
    <col min="1288" max="1536" width="14.375" style="26"/>
    <col min="1537" max="1543" width="14.375" style="26" customWidth="1"/>
    <col min="1544" max="1792" width="14.375" style="26"/>
    <col min="1793" max="1799" width="14.375" style="26" customWidth="1"/>
    <col min="1800" max="2048" width="14.375" style="26"/>
    <col min="2049" max="2055" width="14.375" style="26" customWidth="1"/>
    <col min="2056" max="2304" width="14.375" style="26"/>
    <col min="2305" max="2311" width="14.375" style="26" customWidth="1"/>
    <col min="2312" max="2560" width="14.375" style="26"/>
    <col min="2561" max="2567" width="14.375" style="26" customWidth="1"/>
    <col min="2568" max="2816" width="14.375" style="26"/>
    <col min="2817" max="2823" width="14.375" style="26" customWidth="1"/>
    <col min="2824" max="3072" width="14.375" style="26"/>
    <col min="3073" max="3079" width="14.375" style="26" customWidth="1"/>
    <col min="3080" max="3328" width="14.375" style="26"/>
    <col min="3329" max="3335" width="14.375" style="26" customWidth="1"/>
    <col min="3336" max="3584" width="14.375" style="26"/>
    <col min="3585" max="3591" width="14.375" style="26" customWidth="1"/>
    <col min="3592" max="3840" width="14.375" style="26"/>
    <col min="3841" max="3847" width="14.375" style="26" customWidth="1"/>
    <col min="3848" max="4096" width="14.375" style="26"/>
    <col min="4097" max="4103" width="14.375" style="26" customWidth="1"/>
    <col min="4104" max="4352" width="14.375" style="26"/>
    <col min="4353" max="4359" width="14.375" style="26" customWidth="1"/>
    <col min="4360" max="4608" width="14.375" style="26"/>
    <col min="4609" max="4615" width="14.375" style="26" customWidth="1"/>
    <col min="4616" max="4864" width="14.375" style="26"/>
    <col min="4865" max="4871" width="14.375" style="26" customWidth="1"/>
    <col min="4872" max="5120" width="14.375" style="26"/>
    <col min="5121" max="5127" width="14.375" style="26" customWidth="1"/>
    <col min="5128" max="5376" width="14.375" style="26"/>
    <col min="5377" max="5383" width="14.375" style="26" customWidth="1"/>
    <col min="5384" max="5632" width="14.375" style="26"/>
    <col min="5633" max="5639" width="14.375" style="26" customWidth="1"/>
    <col min="5640" max="5888" width="14.375" style="26"/>
    <col min="5889" max="5895" width="14.375" style="26" customWidth="1"/>
    <col min="5896" max="6144" width="14.375" style="26"/>
    <col min="6145" max="6151" width="14.375" style="26" customWidth="1"/>
    <col min="6152" max="6400" width="14.375" style="26"/>
    <col min="6401" max="6407" width="14.375" style="26" customWidth="1"/>
    <col min="6408" max="6656" width="14.375" style="26"/>
    <col min="6657" max="6663" width="14.375" style="26" customWidth="1"/>
    <col min="6664" max="6912" width="14.375" style="26"/>
    <col min="6913" max="6919" width="14.375" style="26" customWidth="1"/>
    <col min="6920" max="7168" width="14.375" style="26"/>
    <col min="7169" max="7175" width="14.375" style="26" customWidth="1"/>
    <col min="7176" max="7424" width="14.375" style="26"/>
    <col min="7425" max="7431" width="14.375" style="26" customWidth="1"/>
    <col min="7432" max="7680" width="14.375" style="26"/>
    <col min="7681" max="7687" width="14.375" style="26" customWidth="1"/>
    <col min="7688" max="7936" width="14.375" style="26"/>
    <col min="7937" max="7943" width="14.375" style="26" customWidth="1"/>
    <col min="7944" max="8192" width="14.375" style="26"/>
    <col min="8193" max="8199" width="14.375" style="26" customWidth="1"/>
    <col min="8200" max="8448" width="14.375" style="26"/>
    <col min="8449" max="8455" width="14.375" style="26" customWidth="1"/>
    <col min="8456" max="8704" width="14.375" style="26"/>
    <col min="8705" max="8711" width="14.375" style="26" customWidth="1"/>
    <col min="8712" max="8960" width="14.375" style="26"/>
    <col min="8961" max="8967" width="14.375" style="26" customWidth="1"/>
    <col min="8968" max="9216" width="14.375" style="26"/>
    <col min="9217" max="9223" width="14.375" style="26" customWidth="1"/>
    <col min="9224" max="9472" width="14.375" style="26"/>
    <col min="9473" max="9479" width="14.375" style="26" customWidth="1"/>
    <col min="9480" max="9728" width="14.375" style="26"/>
    <col min="9729" max="9735" width="14.375" style="26" customWidth="1"/>
    <col min="9736" max="9984" width="14.375" style="26"/>
    <col min="9985" max="9991" width="14.375" style="26" customWidth="1"/>
    <col min="9992" max="10240" width="14.375" style="26"/>
    <col min="10241" max="10247" width="14.375" style="26" customWidth="1"/>
    <col min="10248" max="10496" width="14.375" style="26"/>
    <col min="10497" max="10503" width="14.375" style="26" customWidth="1"/>
    <col min="10504" max="10752" width="14.375" style="26"/>
    <col min="10753" max="10759" width="14.375" style="26" customWidth="1"/>
    <col min="10760" max="11008" width="14.375" style="26"/>
    <col min="11009" max="11015" width="14.375" style="26" customWidth="1"/>
    <col min="11016" max="11264" width="14.375" style="26"/>
    <col min="11265" max="11271" width="14.375" style="26" customWidth="1"/>
    <col min="11272" max="11520" width="14.375" style="26"/>
    <col min="11521" max="11527" width="14.375" style="26" customWidth="1"/>
    <col min="11528" max="11776" width="14.375" style="26"/>
    <col min="11777" max="11783" width="14.375" style="26" customWidth="1"/>
    <col min="11784" max="12032" width="14.375" style="26"/>
    <col min="12033" max="12039" width="14.375" style="26" customWidth="1"/>
    <col min="12040" max="12288" width="14.375" style="26"/>
    <col min="12289" max="12295" width="14.375" style="26" customWidth="1"/>
    <col min="12296" max="12544" width="14.375" style="26"/>
    <col min="12545" max="12551" width="14.375" style="26" customWidth="1"/>
    <col min="12552" max="12800" width="14.375" style="26"/>
    <col min="12801" max="12807" width="14.375" style="26" customWidth="1"/>
    <col min="12808" max="13056" width="14.375" style="26"/>
    <col min="13057" max="13063" width="14.375" style="26" customWidth="1"/>
    <col min="13064" max="13312" width="14.375" style="26"/>
    <col min="13313" max="13319" width="14.375" style="26" customWidth="1"/>
    <col min="13320" max="13568" width="14.375" style="26"/>
    <col min="13569" max="13575" width="14.375" style="26" customWidth="1"/>
    <col min="13576" max="13824" width="14.375" style="26"/>
    <col min="13825" max="13831" width="14.375" style="26" customWidth="1"/>
    <col min="13832" max="14080" width="14.375" style="26"/>
    <col min="14081" max="14087" width="14.375" style="26" customWidth="1"/>
    <col min="14088" max="14336" width="14.375" style="26"/>
    <col min="14337" max="14343" width="14.375" style="26" customWidth="1"/>
    <col min="14344" max="14592" width="14.375" style="26"/>
    <col min="14593" max="14599" width="14.375" style="26" customWidth="1"/>
    <col min="14600" max="14848" width="14.375" style="26"/>
    <col min="14849" max="14855" width="14.375" style="26" customWidth="1"/>
    <col min="14856" max="15104" width="14.375" style="26"/>
    <col min="15105" max="15111" width="14.375" style="26" customWidth="1"/>
    <col min="15112" max="15360" width="14.375" style="26"/>
    <col min="15361" max="15367" width="14.375" style="26" customWidth="1"/>
    <col min="15368" max="15616" width="14.375" style="26"/>
    <col min="15617" max="15623" width="14.375" style="26" customWidth="1"/>
    <col min="15624" max="15872" width="14.375" style="26"/>
    <col min="15873" max="15879" width="14.375" style="26" customWidth="1"/>
    <col min="15880" max="16128" width="14.375" style="26"/>
    <col min="16129" max="16135" width="14.375" style="26" customWidth="1"/>
    <col min="16136" max="16384" width="14.375" style="26"/>
  </cols>
  <sheetData>
    <row r="1" spans="1:6" ht="18.75" customHeight="1" x14ac:dyDescent="0.15">
      <c r="A1" s="119" t="s">
        <v>173</v>
      </c>
      <c r="B1" s="120"/>
      <c r="C1" s="120"/>
      <c r="D1" s="120"/>
      <c r="E1" s="120"/>
      <c r="F1" s="120"/>
    </row>
    <row r="2" spans="1:6" ht="18.75" customHeight="1" x14ac:dyDescent="0.15">
      <c r="A2" s="119"/>
      <c r="B2" s="120"/>
      <c r="C2" s="120"/>
      <c r="D2" s="120"/>
      <c r="E2" s="120"/>
      <c r="F2" s="120"/>
    </row>
    <row r="3" spans="1:6" ht="18.75" customHeight="1" thickBot="1" x14ac:dyDescent="0.2">
      <c r="A3" s="120"/>
      <c r="B3" s="120"/>
      <c r="C3" s="120"/>
      <c r="D3" s="120"/>
      <c r="E3" s="120"/>
      <c r="F3" s="120"/>
    </row>
    <row r="4" spans="1:6" ht="18.75" customHeight="1" thickBot="1" x14ac:dyDescent="0.2">
      <c r="A4" s="123" t="s">
        <v>115</v>
      </c>
      <c r="B4" s="124" t="s">
        <v>473</v>
      </c>
      <c r="C4" s="124" t="s">
        <v>474</v>
      </c>
      <c r="D4" s="125" t="s">
        <v>115</v>
      </c>
      <c r="E4" s="124" t="s">
        <v>473</v>
      </c>
      <c r="F4" s="124" t="s">
        <v>474</v>
      </c>
    </row>
    <row r="5" spans="1:6" ht="18.75" customHeight="1" thickTop="1" x14ac:dyDescent="0.15">
      <c r="A5" s="126" t="s">
        <v>52</v>
      </c>
      <c r="B5" s="227">
        <v>3918</v>
      </c>
      <c r="C5" s="228">
        <v>4034</v>
      </c>
      <c r="D5" s="127" t="s">
        <v>174</v>
      </c>
      <c r="E5" s="234">
        <v>114</v>
      </c>
      <c r="F5" s="234">
        <v>142</v>
      </c>
    </row>
    <row r="6" spans="1:6" ht="18.75" customHeight="1" x14ac:dyDescent="0.15">
      <c r="A6" s="128" t="s">
        <v>175</v>
      </c>
      <c r="B6" s="229">
        <v>1051</v>
      </c>
      <c r="C6" s="229">
        <v>1111</v>
      </c>
      <c r="D6" s="129" t="s">
        <v>176</v>
      </c>
      <c r="E6" s="235">
        <v>9</v>
      </c>
      <c r="F6" s="235">
        <v>9</v>
      </c>
    </row>
    <row r="7" spans="1:6" ht="18.75" customHeight="1" x14ac:dyDescent="0.15">
      <c r="A7" s="130" t="s">
        <v>177</v>
      </c>
      <c r="B7" s="230">
        <v>8</v>
      </c>
      <c r="C7" s="230">
        <v>12</v>
      </c>
      <c r="D7" s="129" t="s">
        <v>178</v>
      </c>
      <c r="E7" s="235">
        <v>5</v>
      </c>
      <c r="F7" s="235">
        <v>9</v>
      </c>
    </row>
    <row r="8" spans="1:6" ht="18.75" customHeight="1" x14ac:dyDescent="0.15">
      <c r="A8" s="130" t="s">
        <v>179</v>
      </c>
      <c r="B8" s="230">
        <v>62</v>
      </c>
      <c r="C8" s="230">
        <v>59</v>
      </c>
      <c r="D8" s="129" t="s">
        <v>180</v>
      </c>
      <c r="E8" s="236">
        <v>1</v>
      </c>
      <c r="F8" s="237">
        <v>2</v>
      </c>
    </row>
    <row r="9" spans="1:6" ht="18.75" customHeight="1" x14ac:dyDescent="0.15">
      <c r="A9" s="130" t="s">
        <v>181</v>
      </c>
      <c r="B9" s="230">
        <v>15</v>
      </c>
      <c r="C9" s="230">
        <v>30</v>
      </c>
      <c r="D9" s="129" t="s">
        <v>182</v>
      </c>
      <c r="E9" s="238">
        <v>13</v>
      </c>
      <c r="F9" s="239">
        <v>12</v>
      </c>
    </row>
    <row r="10" spans="1:6" ht="18.75" customHeight="1" x14ac:dyDescent="0.15">
      <c r="A10" s="130" t="s">
        <v>183</v>
      </c>
      <c r="B10" s="230">
        <v>874</v>
      </c>
      <c r="C10" s="230">
        <v>852</v>
      </c>
      <c r="D10" s="129" t="s">
        <v>184</v>
      </c>
      <c r="E10" s="238">
        <v>606</v>
      </c>
      <c r="F10" s="239">
        <v>604</v>
      </c>
    </row>
    <row r="11" spans="1:6" ht="18.75" customHeight="1" x14ac:dyDescent="0.15">
      <c r="A11" s="130" t="s">
        <v>185</v>
      </c>
      <c r="B11" s="230">
        <v>180</v>
      </c>
      <c r="C11" s="230">
        <v>168</v>
      </c>
      <c r="D11" s="129" t="s">
        <v>186</v>
      </c>
      <c r="E11" s="240" t="s">
        <v>208</v>
      </c>
      <c r="F11" s="232" t="s">
        <v>208</v>
      </c>
    </row>
    <row r="12" spans="1:6" ht="18.75" customHeight="1" x14ac:dyDescent="0.15">
      <c r="A12" s="130" t="s">
        <v>187</v>
      </c>
      <c r="B12" s="230">
        <v>4</v>
      </c>
      <c r="C12" s="230">
        <v>9</v>
      </c>
      <c r="D12" s="129" t="s">
        <v>188</v>
      </c>
      <c r="E12" s="235">
        <v>50</v>
      </c>
      <c r="F12" s="235">
        <v>36</v>
      </c>
    </row>
    <row r="13" spans="1:6" ht="18.75" customHeight="1" x14ac:dyDescent="0.15">
      <c r="A13" s="130" t="s">
        <v>189</v>
      </c>
      <c r="B13" s="230">
        <v>810</v>
      </c>
      <c r="C13" s="230">
        <v>846</v>
      </c>
      <c r="D13" s="129" t="s">
        <v>190</v>
      </c>
      <c r="E13" s="241">
        <v>3</v>
      </c>
      <c r="F13" s="230">
        <v>2</v>
      </c>
    </row>
    <row r="14" spans="1:6" ht="18.75" customHeight="1" x14ac:dyDescent="0.15">
      <c r="A14" s="130" t="s">
        <v>191</v>
      </c>
      <c r="B14" s="231" t="s">
        <v>208</v>
      </c>
      <c r="C14" s="232">
        <v>1</v>
      </c>
      <c r="D14" s="129" t="s">
        <v>106</v>
      </c>
      <c r="E14" s="235">
        <v>40</v>
      </c>
      <c r="F14" s="235">
        <v>48</v>
      </c>
    </row>
    <row r="15" spans="1:6" ht="18.75" customHeight="1" x14ac:dyDescent="0.15">
      <c r="A15" s="130" t="s">
        <v>192</v>
      </c>
      <c r="B15" s="231" t="s">
        <v>208</v>
      </c>
      <c r="C15" s="232">
        <v>1</v>
      </c>
      <c r="D15" s="131" t="s">
        <v>249</v>
      </c>
      <c r="E15" s="235">
        <v>73</v>
      </c>
      <c r="F15" s="235">
        <v>75</v>
      </c>
    </row>
    <row r="16" spans="1:6" ht="18.75" customHeight="1" x14ac:dyDescent="0.15">
      <c r="A16" s="130" t="s">
        <v>250</v>
      </c>
      <c r="B16" s="231" t="s">
        <v>208</v>
      </c>
      <c r="C16" s="232">
        <v>2</v>
      </c>
      <c r="D16" s="129" t="s">
        <v>193</v>
      </c>
      <c r="E16" s="240" t="s">
        <v>208</v>
      </c>
      <c r="F16" s="232">
        <v>4</v>
      </c>
    </row>
    <row r="17" spans="1:7" ht="18.75" customHeight="1" thickBot="1" x14ac:dyDescent="0.2">
      <c r="A17" s="132" t="s">
        <v>194</v>
      </c>
      <c r="B17" s="233" t="s">
        <v>208</v>
      </c>
      <c r="C17" s="232" t="s">
        <v>208</v>
      </c>
      <c r="D17" s="133"/>
      <c r="E17" s="242"/>
      <c r="F17" s="242"/>
      <c r="G17" s="134"/>
    </row>
    <row r="18" spans="1:7" ht="18.75" customHeight="1" x14ac:dyDescent="0.15">
      <c r="A18" s="122" t="s">
        <v>220</v>
      </c>
      <c r="B18" s="135"/>
      <c r="C18" s="135"/>
      <c r="D18" s="135"/>
      <c r="E18" s="135"/>
      <c r="F18" s="121" t="s">
        <v>195</v>
      </c>
      <c r="G18" s="139"/>
    </row>
    <row r="19" spans="1:7" ht="15" customHeight="1" x14ac:dyDescent="0.15">
      <c r="A19" s="136"/>
      <c r="B19" s="136"/>
      <c r="C19" s="136"/>
      <c r="D19" s="136"/>
      <c r="E19" s="136"/>
      <c r="F19" s="139"/>
      <c r="G19" s="139"/>
    </row>
    <row r="20" spans="1:7" ht="18.75" customHeight="1" x14ac:dyDescent="0.15">
      <c r="A20" s="139"/>
      <c r="B20" s="139"/>
      <c r="C20" s="139"/>
      <c r="D20" s="139"/>
      <c r="E20" s="139"/>
      <c r="F20" s="134"/>
      <c r="G20" s="139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8</vt:i4>
      </vt:variant>
    </vt:vector>
  </HeadingPairs>
  <TitlesOfParts>
    <vt:vector size="23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TBl0381</cp:lastModifiedBy>
  <cp:lastPrinted>2022-12-08T06:23:43Z</cp:lastPrinted>
  <dcterms:created xsi:type="dcterms:W3CDTF">1997-01-08T22:48:59Z</dcterms:created>
  <dcterms:modified xsi:type="dcterms:W3CDTF">2022-12-15T07:41:49Z</dcterms:modified>
  <cp:category>●</cp:category>
</cp:coreProperties>
</file>