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817F342B-0EF4-4410-8899-38EED0440679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9" sheetId="4" r:id="rId1"/>
    <sheet name="10" sheetId="17" r:id="rId2"/>
    <sheet name="11" sheetId="34" r:id="rId3"/>
    <sheet name="12" sheetId="22" r:id="rId4"/>
    <sheet name="13" sheetId="23" r:id="rId5"/>
    <sheet name="14" sheetId="26" r:id="rId6"/>
    <sheet name="15" sheetId="24" r:id="rId7"/>
    <sheet name="16" sheetId="25" r:id="rId8"/>
    <sheet name="17" sheetId="35" r:id="rId9"/>
    <sheet name="18" sheetId="28" r:id="rId10"/>
    <sheet name="19" sheetId="29" r:id="rId11"/>
    <sheet name="20 " sheetId="36" r:id="rId12"/>
    <sheet name="21" sheetId="31" r:id="rId13"/>
    <sheet name="22" sheetId="32" r:id="rId14"/>
    <sheet name="22-2" sheetId="33" r:id="rId15"/>
  </sheets>
  <externalReferences>
    <externalReference r:id="rId16"/>
  </externalReferences>
  <definedNames>
    <definedName name="_xlnm._FilterDatabase" localSheetId="8" hidden="1">'17'!$A$18:$E$37</definedName>
    <definedName name="_xlnm.Print_Area" localSheetId="2">'11'!#REF!</definedName>
    <definedName name="_xlnm.Print_Area" localSheetId="3">'12'!$A$1:$J$50</definedName>
    <definedName name="_xlnm.Print_Area" localSheetId="6">'15'!$A$1:$J$53</definedName>
    <definedName name="_xlnm.Print_Area" localSheetId="7">'16'!$A$1:$J$52</definedName>
    <definedName name="_xlnm.Print_Area" localSheetId="8">'17'!$A$1:$L$37</definedName>
    <definedName name="_xlnm.Print_Area" localSheetId="9">'18'!$A$1:$H$40</definedName>
    <definedName name="_xlnm.Print_Area" localSheetId="10">'19'!$A$1:$H$40</definedName>
    <definedName name="_xlnm.Print_Area" localSheetId="11">'20 '!$A$1:$H$40</definedName>
    <definedName name="_xlnm.Print_Area" localSheetId="12">'21'!$A$1:$H$37</definedName>
    <definedName name="_xlnm.Print_Area" localSheetId="13">'22'!$A$1:$I$36</definedName>
    <definedName name="_xlnm.Print_Titles" localSheetId="2">'11'!#REF!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9" l="1"/>
  <c r="H27" i="29"/>
  <c r="G27" i="29"/>
  <c r="F27" i="29"/>
  <c r="G24" i="29"/>
  <c r="H23" i="29"/>
  <c r="H28" i="29" s="1"/>
  <c r="G23" i="29"/>
  <c r="G28" i="29" s="1"/>
  <c r="F23" i="29"/>
  <c r="F28" i="29" s="1"/>
  <c r="H22" i="29"/>
  <c r="G22" i="29"/>
  <c r="F22" i="29"/>
  <c r="H16" i="29"/>
  <c r="G16" i="29"/>
  <c r="F16" i="29"/>
  <c r="H10" i="29"/>
  <c r="H24" i="29" s="1"/>
  <c r="H29" i="29" s="1"/>
  <c r="G10" i="29"/>
  <c r="F10" i="29"/>
  <c r="F24" i="29" s="1"/>
  <c r="F29" i="29" s="1"/>
  <c r="D40" i="29"/>
  <c r="C40" i="29"/>
  <c r="B40" i="29"/>
  <c r="D34" i="29"/>
  <c r="C34" i="29"/>
  <c r="B34" i="29"/>
  <c r="D28" i="29"/>
  <c r="C28" i="29"/>
  <c r="B28" i="29"/>
  <c r="D22" i="29"/>
  <c r="C22" i="29"/>
  <c r="B22" i="29"/>
  <c r="D16" i="29"/>
  <c r="C16" i="29"/>
  <c r="B16" i="29"/>
  <c r="D10" i="29"/>
  <c r="C10" i="29"/>
  <c r="B10" i="29"/>
  <c r="H40" i="28"/>
  <c r="G40" i="28"/>
  <c r="F40" i="28"/>
  <c r="H34" i="28"/>
  <c r="G34" i="28"/>
  <c r="F34" i="28"/>
  <c r="H28" i="28"/>
  <c r="G28" i="28"/>
  <c r="F28" i="28"/>
  <c r="H22" i="28"/>
  <c r="G22" i="28"/>
  <c r="F22" i="28"/>
  <c r="H16" i="28"/>
  <c r="G16" i="28"/>
  <c r="F16" i="28"/>
  <c r="H10" i="28"/>
  <c r="G10" i="28"/>
  <c r="F10" i="28"/>
  <c r="D40" i="28"/>
  <c r="C40" i="28"/>
  <c r="B40" i="28"/>
  <c r="D34" i="28"/>
  <c r="C34" i="28"/>
  <c r="B34" i="28"/>
  <c r="D28" i="28"/>
  <c r="C28" i="28"/>
  <c r="B28" i="28"/>
  <c r="D22" i="28"/>
  <c r="C22" i="28"/>
  <c r="B22" i="28"/>
  <c r="D16" i="28"/>
  <c r="C16" i="28"/>
  <c r="B16" i="28"/>
  <c r="D10" i="28"/>
  <c r="C10" i="28"/>
  <c r="B10" i="28"/>
  <c r="E28" i="25"/>
  <c r="D28" i="25"/>
  <c r="D39" i="25" s="1"/>
  <c r="C28" i="25"/>
  <c r="C39" i="25" s="1"/>
  <c r="B28" i="25"/>
  <c r="B39" i="25" s="1"/>
  <c r="E25" i="25"/>
  <c r="D25" i="25"/>
  <c r="C25" i="25"/>
  <c r="B25" i="25"/>
  <c r="E19" i="25"/>
  <c r="E39" i="25" s="1"/>
  <c r="D19" i="25"/>
  <c r="C19" i="25"/>
  <c r="B19" i="25"/>
  <c r="E12" i="25"/>
  <c r="D12" i="25"/>
  <c r="C12" i="25"/>
  <c r="B12" i="25"/>
  <c r="E4" i="25"/>
  <c r="D4" i="25"/>
  <c r="C4" i="25"/>
  <c r="B4" i="25"/>
  <c r="J41" i="24"/>
  <c r="I41" i="24"/>
  <c r="H41" i="24"/>
  <c r="G41" i="24"/>
  <c r="E38" i="24"/>
  <c r="D38" i="24"/>
  <c r="C38" i="24"/>
  <c r="B38" i="24"/>
  <c r="J36" i="24"/>
  <c r="I36" i="24"/>
  <c r="H36" i="24"/>
  <c r="G36" i="24"/>
  <c r="J28" i="24"/>
  <c r="I28" i="24"/>
  <c r="H28" i="24"/>
  <c r="G28" i="24"/>
  <c r="J21" i="24"/>
  <c r="I21" i="24"/>
  <c r="H21" i="24"/>
  <c r="G21" i="24"/>
  <c r="J15" i="24"/>
  <c r="I15" i="24"/>
  <c r="H15" i="24"/>
  <c r="G15" i="24"/>
  <c r="J4" i="24"/>
  <c r="I4" i="24"/>
  <c r="H4" i="24"/>
  <c r="G4" i="24"/>
  <c r="E4" i="24"/>
  <c r="D4" i="24"/>
  <c r="C4" i="24"/>
  <c r="B4" i="24"/>
  <c r="E42" i="26"/>
  <c r="D42" i="26"/>
  <c r="C42" i="26"/>
  <c r="B42" i="26"/>
  <c r="J38" i="26"/>
  <c r="I38" i="26"/>
  <c r="H38" i="26"/>
  <c r="G38" i="26"/>
  <c r="E36" i="26"/>
  <c r="D36" i="26"/>
  <c r="C36" i="26"/>
  <c r="B36" i="26"/>
  <c r="J30" i="26"/>
  <c r="I30" i="26"/>
  <c r="H30" i="26"/>
  <c r="G30" i="26"/>
  <c r="E27" i="26"/>
  <c r="D27" i="26"/>
  <c r="C27" i="26"/>
  <c r="B27" i="26"/>
  <c r="J22" i="26"/>
  <c r="I22" i="26"/>
  <c r="H22" i="26"/>
  <c r="G22" i="26"/>
  <c r="J14" i="26"/>
  <c r="I14" i="26"/>
  <c r="H14" i="26"/>
  <c r="G14" i="26"/>
  <c r="J4" i="26"/>
  <c r="I4" i="26"/>
  <c r="H4" i="26"/>
  <c r="G4" i="26"/>
  <c r="E4" i="26"/>
  <c r="D4" i="26"/>
  <c r="C4" i="26"/>
  <c r="B4" i="26"/>
  <c r="J35" i="23"/>
  <c r="I35" i="23"/>
  <c r="H35" i="23"/>
  <c r="G35" i="23"/>
  <c r="J26" i="23"/>
  <c r="I26" i="23"/>
  <c r="H26" i="23"/>
  <c r="G26" i="23"/>
  <c r="J4" i="23"/>
  <c r="I4" i="23"/>
  <c r="H4" i="23"/>
  <c r="G4" i="23"/>
  <c r="E4" i="23"/>
  <c r="D4" i="23"/>
  <c r="C4" i="23"/>
  <c r="B4" i="23"/>
  <c r="E33" i="22"/>
  <c r="D33" i="22"/>
  <c r="C33" i="22"/>
  <c r="B33" i="22"/>
  <c r="J32" i="22"/>
  <c r="I32" i="22"/>
  <c r="H32" i="22"/>
  <c r="G32" i="22"/>
  <c r="E26" i="22"/>
  <c r="D26" i="22"/>
  <c r="C26" i="22"/>
  <c r="B26" i="22"/>
  <c r="J25" i="22"/>
  <c r="I25" i="22"/>
  <c r="H25" i="22"/>
  <c r="G25" i="22"/>
  <c r="E17" i="22"/>
  <c r="D17" i="22"/>
  <c r="C17" i="22"/>
  <c r="B17" i="22"/>
  <c r="J15" i="22"/>
  <c r="I15" i="22"/>
  <c r="H15" i="22"/>
  <c r="G15" i="22"/>
  <c r="J10" i="22"/>
  <c r="I10" i="22"/>
  <c r="H10" i="22"/>
  <c r="G10" i="22"/>
  <c r="E10" i="22"/>
  <c r="D10" i="22"/>
  <c r="C10" i="22"/>
  <c r="B10" i="22"/>
  <c r="J4" i="22"/>
  <c r="I4" i="22"/>
  <c r="H4" i="22"/>
  <c r="G4" i="22"/>
  <c r="E4" i="22"/>
  <c r="D4" i="22"/>
  <c r="C4" i="22"/>
  <c r="B4" i="22"/>
  <c r="G39" i="34" l="1"/>
  <c r="L27" i="36" l="1"/>
  <c r="K27" i="36"/>
  <c r="G33" i="34" l="1"/>
  <c r="G32" i="34"/>
  <c r="G31" i="34"/>
  <c r="F31" i="34"/>
  <c r="E42" i="17" l="1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F8" i="17" l="1"/>
  <c r="G8" i="17" s="1"/>
  <c r="F11" i="17"/>
  <c r="G11" i="17" s="1"/>
  <c r="F16" i="17"/>
  <c r="G16" i="17" s="1"/>
  <c r="F19" i="17"/>
  <c r="G19" i="17" s="1"/>
  <c r="F23" i="17"/>
  <c r="G23" i="17" s="1"/>
  <c r="F27" i="17"/>
  <c r="G27" i="17" s="1"/>
  <c r="F31" i="17"/>
  <c r="G31" i="17" s="1"/>
  <c r="F36" i="17"/>
  <c r="G36" i="17" s="1"/>
  <c r="F39" i="17"/>
  <c r="G39" i="17" s="1"/>
  <c r="F9" i="17"/>
  <c r="G9" i="17" s="1"/>
  <c r="F13" i="17"/>
  <c r="G13" i="17" s="1"/>
  <c r="F17" i="17"/>
  <c r="G17" i="17" s="1"/>
  <c r="F21" i="17"/>
  <c r="G21" i="17" s="1"/>
  <c r="F25" i="17"/>
  <c r="G25" i="17" s="1"/>
  <c r="F29" i="17"/>
  <c r="G29" i="17" s="1"/>
  <c r="F33" i="17"/>
  <c r="G33" i="17" s="1"/>
  <c r="F37" i="17"/>
  <c r="G37" i="17" s="1"/>
  <c r="F41" i="17"/>
  <c r="G41" i="17" s="1"/>
  <c r="F10" i="17"/>
  <c r="G10" i="17" s="1"/>
  <c r="F14" i="17"/>
  <c r="G14" i="17" s="1"/>
  <c r="F18" i="17"/>
  <c r="G18" i="17" s="1"/>
  <c r="F22" i="17"/>
  <c r="G22" i="17" s="1"/>
  <c r="F26" i="17"/>
  <c r="G26" i="17" s="1"/>
  <c r="F30" i="17"/>
  <c r="G30" i="17" s="1"/>
  <c r="F34" i="17"/>
  <c r="G34" i="17" s="1"/>
  <c r="F38" i="17"/>
  <c r="G38" i="17" s="1"/>
  <c r="F42" i="17"/>
  <c r="G42" i="17" s="1"/>
  <c r="F24" i="17"/>
  <c r="G24" i="17" s="1"/>
  <c r="F32" i="17"/>
  <c r="G32" i="17" s="1"/>
  <c r="F40" i="17"/>
  <c r="G40" i="17" s="1"/>
  <c r="F7" i="17"/>
  <c r="G7" i="17" s="1"/>
  <c r="F15" i="17"/>
  <c r="G15" i="17" s="1"/>
  <c r="F35" i="17"/>
  <c r="G35" i="17" s="1"/>
  <c r="F12" i="17"/>
  <c r="G12" i="17" s="1"/>
  <c r="F20" i="17"/>
  <c r="G20" i="17" s="1"/>
  <c r="F28" i="17"/>
  <c r="G28" i="17" s="1"/>
</calcChain>
</file>

<file path=xl/sharedStrings.xml><?xml version="1.0" encoding="utf-8"?>
<sst xmlns="http://schemas.openxmlformats.org/spreadsheetml/2006/main" count="725" uniqueCount="475">
  <si>
    <t>２　人　　口</t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</si>
  <si>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</si>
  <si>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</si>
  <si>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      口</t>
    <rPh sb="0" eb="8">
      <t>ジンコウ</t>
    </rPh>
    <phoneticPr fontId="2"/>
  </si>
  <si>
    <t>対  前  年</t>
    <rPh sb="0" eb="1">
      <t>タイ</t>
    </rPh>
    <rPh sb="3" eb="7">
      <t>ゼンネン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</si>
  <si>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</si>
  <si>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</si>
  <si>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</si>
  <si>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増加人口</t>
    <rPh sb="0" eb="2">
      <t>ゾウカ</t>
    </rPh>
    <rPh sb="2" eb="4">
      <t>ジンコウ</t>
    </rPh>
    <phoneticPr fontId="2"/>
  </si>
  <si>
    <t>昭和27年</t>
    <rPh sb="0" eb="2">
      <t>ショウワ</t>
    </rPh>
    <rPh sb="4" eb="5">
      <t>ネン</t>
    </rPh>
    <phoneticPr fontId="2"/>
  </si>
  <si>
    <t xml:space="preserve">    28年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</si>
  <si>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</si>
  <si>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30年</t>
    <rPh sb="6" eb="7">
      <t>ネン</t>
    </rPh>
    <phoneticPr fontId="2"/>
  </si>
  <si>
    <t xml:space="preserve">    31年</t>
    <rPh sb="6" eb="7">
      <t>ネン</t>
    </rPh>
    <phoneticPr fontId="2"/>
  </si>
  <si>
    <t xml:space="preserve">    32年</t>
    <rPh sb="6" eb="7">
      <t>ネン</t>
    </rPh>
    <phoneticPr fontId="2"/>
  </si>
  <si>
    <t xml:space="preserve">    33年</t>
    <rPh sb="6" eb="7">
      <t>ネン</t>
    </rPh>
    <phoneticPr fontId="2"/>
  </si>
  <si>
    <t xml:space="preserve">    34年</t>
    <rPh sb="6" eb="7">
      <t>ネン</t>
    </rPh>
    <phoneticPr fontId="2"/>
  </si>
  <si>
    <t xml:space="preserve">    35年</t>
    <rPh sb="6" eb="7">
      <t>ネン</t>
    </rPh>
    <phoneticPr fontId="2"/>
  </si>
  <si>
    <t xml:space="preserve">    36年</t>
    <rPh sb="6" eb="7">
      <t>ネン</t>
    </rPh>
    <phoneticPr fontId="2"/>
  </si>
  <si>
    <t xml:space="preserve">    37年</t>
    <rPh sb="6" eb="7">
      <t>ネン</t>
    </rPh>
    <phoneticPr fontId="2"/>
  </si>
  <si>
    <t xml:space="preserve">    38年</t>
    <rPh sb="6" eb="7">
      <t>ネン</t>
    </rPh>
    <phoneticPr fontId="2"/>
  </si>
  <si>
    <t xml:space="preserve">    39年</t>
    <rPh sb="6" eb="7">
      <t>ネン</t>
    </rPh>
    <phoneticPr fontId="2"/>
  </si>
  <si>
    <t xml:space="preserve">    40年</t>
    <rPh sb="6" eb="7">
      <t>ネン</t>
    </rPh>
    <phoneticPr fontId="2"/>
  </si>
  <si>
    <t xml:space="preserve">    41年</t>
    <rPh sb="6" eb="7">
      <t>ネン</t>
    </rPh>
    <phoneticPr fontId="2"/>
  </si>
  <si>
    <t xml:space="preserve">    42年</t>
    <rPh sb="6" eb="7">
      <t>ネン</t>
    </rPh>
    <phoneticPr fontId="2"/>
  </si>
  <si>
    <t xml:space="preserve">    43年</t>
    <rPh sb="6" eb="7">
      <t>ネン</t>
    </rPh>
    <phoneticPr fontId="2"/>
  </si>
  <si>
    <t xml:space="preserve">    44年</t>
    <rPh sb="6" eb="7">
      <t>ネン</t>
    </rPh>
    <phoneticPr fontId="2"/>
  </si>
  <si>
    <t xml:space="preserve">    45年</t>
    <rPh sb="6" eb="7">
      <t>ネン</t>
    </rPh>
    <phoneticPr fontId="2"/>
  </si>
  <si>
    <t xml:space="preserve">    46年</t>
    <rPh sb="6" eb="7">
      <t>ネン</t>
    </rPh>
    <phoneticPr fontId="2"/>
  </si>
  <si>
    <t xml:space="preserve">    47年</t>
    <rPh sb="6" eb="7">
      <t>ネン</t>
    </rPh>
    <phoneticPr fontId="2"/>
  </si>
  <si>
    <t xml:space="preserve">    48年</t>
    <rPh sb="6" eb="7">
      <t>ネン</t>
    </rPh>
    <phoneticPr fontId="2"/>
  </si>
  <si>
    <t xml:space="preserve">    49年</t>
    <rPh sb="6" eb="7">
      <t>ネン</t>
    </rPh>
    <phoneticPr fontId="2"/>
  </si>
  <si>
    <t xml:space="preserve">    50年</t>
    <rPh sb="6" eb="7">
      <t>ネン</t>
    </rPh>
    <phoneticPr fontId="2"/>
  </si>
  <si>
    <t xml:space="preserve">    51年</t>
    <rPh sb="6" eb="7">
      <t>ネン</t>
    </rPh>
    <phoneticPr fontId="2"/>
  </si>
  <si>
    <t xml:space="preserve">    52年</t>
    <rPh sb="6" eb="7">
      <t>ネン</t>
    </rPh>
    <phoneticPr fontId="2"/>
  </si>
  <si>
    <t xml:space="preserve">    53年</t>
    <rPh sb="6" eb="7">
      <t>ネン</t>
    </rPh>
    <phoneticPr fontId="2"/>
  </si>
  <si>
    <t xml:space="preserve">    54年</t>
    <rPh sb="6" eb="7">
      <t>ネン</t>
    </rPh>
    <phoneticPr fontId="2"/>
  </si>
  <si>
    <t xml:space="preserve">    55年</t>
    <rPh sb="6" eb="7">
      <t>ネン</t>
    </rPh>
    <phoneticPr fontId="2"/>
  </si>
  <si>
    <t xml:space="preserve">    56年</t>
    <rPh sb="6" eb="7">
      <t>ネン</t>
    </rPh>
    <phoneticPr fontId="2"/>
  </si>
  <si>
    <t xml:space="preserve">    57年</t>
    <rPh sb="6" eb="7">
      <t>ネン</t>
    </rPh>
    <phoneticPr fontId="2"/>
  </si>
  <si>
    <t xml:space="preserve">    58年</t>
    <rPh sb="6" eb="7">
      <t>ネン</t>
    </rPh>
    <phoneticPr fontId="2"/>
  </si>
  <si>
    <t xml:space="preserve">    59年</t>
    <rPh sb="6" eb="7">
      <t>ネン</t>
    </rPh>
    <phoneticPr fontId="2"/>
  </si>
  <si>
    <t xml:space="preserve">    60年</t>
    <rPh sb="6" eb="7">
      <t>ネン</t>
    </rPh>
    <phoneticPr fontId="2"/>
  </si>
  <si>
    <r>
      <t xml:space="preserve">    </t>
    </r>
    <r>
      <rPr>
        <sz val="12"/>
        <rFont val="ＭＳ ゴシック"/>
        <family val="3"/>
        <charset val="128"/>
      </rPr>
      <t>61年</t>
    </r>
    <rPh sb="6" eb="7">
      <t>ネン</t>
    </rPh>
    <phoneticPr fontId="2"/>
  </si>
  <si>
    <t xml:space="preserve">    62年</t>
    <rPh sb="6" eb="7">
      <t>ネン</t>
    </rPh>
    <phoneticPr fontId="2"/>
  </si>
  <si>
    <t xml:space="preserve">    63年</t>
    <rPh sb="6" eb="7">
      <t>ネン</t>
    </rPh>
    <phoneticPr fontId="2"/>
  </si>
  <si>
    <t>地　名</t>
    <rPh sb="0" eb="1">
      <t>チ</t>
    </rPh>
    <rPh sb="2" eb="3">
      <t>メイ</t>
    </rPh>
    <phoneticPr fontId="2"/>
  </si>
  <si>
    <t>北崎町</t>
  </si>
  <si>
    <t>森岡町</t>
  </si>
  <si>
    <t>総  数</t>
    <rPh sb="0" eb="4">
      <t>ソウスウ</t>
    </rPh>
    <phoneticPr fontId="2"/>
  </si>
  <si>
    <t>年  齢</t>
    <rPh sb="0" eb="4">
      <t>ネンレイ</t>
    </rPh>
    <phoneticPr fontId="2"/>
  </si>
  <si>
    <t>100以上</t>
    <rPh sb="3" eb="5">
      <t>イジョウ</t>
    </rPh>
    <phoneticPr fontId="2"/>
  </si>
  <si>
    <t>総数</t>
    <rPh sb="0" eb="2">
      <t>ソウスウ</t>
    </rPh>
    <phoneticPr fontId="2"/>
  </si>
  <si>
    <t>(再　掲）</t>
    <rPh sb="1" eb="2">
      <t>サイ</t>
    </rPh>
    <rPh sb="3" eb="4">
      <t>ケイ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</si>
  <si>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</si>
  <si>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</si>
  <si>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</si>
  <si>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</si>
  <si>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</si>
  <si>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割合（％）</t>
    <rPh sb="0" eb="2">
      <t>ワリアイ</t>
    </rPh>
    <phoneticPr fontId="2"/>
  </si>
  <si>
    <t>グラフ用データ</t>
    <rPh sb="3" eb="4">
      <t>ヨウ</t>
    </rPh>
    <phoneticPr fontId="3"/>
  </si>
  <si>
    <t>年齢</t>
    <rPh sb="0" eb="2">
      <t>ネンレイ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</si>
  <si>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</si>
  <si>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</si>
  <si>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   ３年</t>
    <rPh sb="5" eb="6">
      <t>ネン</t>
    </rPh>
    <phoneticPr fontId="2"/>
  </si>
  <si>
    <t xml:space="preserve">    ４年</t>
    <rPh sb="5" eb="6">
      <t>ネン</t>
    </rPh>
    <phoneticPr fontId="2"/>
  </si>
  <si>
    <t xml:space="preserve">    ６年</t>
    <rPh sb="5" eb="6">
      <t>ネン</t>
    </rPh>
    <phoneticPr fontId="2"/>
  </si>
  <si>
    <t xml:space="preserve">    ７年</t>
    <rPh sb="5" eb="6">
      <t>ネン</t>
    </rPh>
    <phoneticPr fontId="2"/>
  </si>
  <si>
    <t xml:space="preserve">    ８年</t>
    <rPh sb="5" eb="6">
      <t>ネン</t>
    </rPh>
    <phoneticPr fontId="2"/>
  </si>
  <si>
    <t xml:space="preserve">    ９年</t>
    <rPh sb="5" eb="6">
      <t>ネン</t>
    </rPh>
    <phoneticPr fontId="2"/>
  </si>
  <si>
    <t xml:space="preserve">    10年</t>
    <rPh sb="6" eb="7">
      <t>ネン</t>
    </rPh>
    <phoneticPr fontId="2"/>
  </si>
  <si>
    <t xml:space="preserve">    11年</t>
    <rPh sb="6" eb="7">
      <t>ネン</t>
    </rPh>
    <phoneticPr fontId="2"/>
  </si>
  <si>
    <t xml:space="preserve">    12年</t>
    <rPh sb="6" eb="7">
      <t>ネン</t>
    </rPh>
    <phoneticPr fontId="2"/>
  </si>
  <si>
    <t xml:space="preserve">    13年</t>
    <rPh sb="6" eb="7">
      <t>ネン</t>
    </rPh>
    <phoneticPr fontId="2"/>
  </si>
  <si>
    <t xml:space="preserve">    15年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</si>
  <si>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</si>
  <si>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18年</t>
    <rPh sb="6" eb="7">
      <t>ネン</t>
    </rPh>
    <phoneticPr fontId="2"/>
  </si>
  <si>
    <t xml:space="preserve">    19年</t>
    <rPh sb="6" eb="7">
      <t>ネン</t>
    </rPh>
    <phoneticPr fontId="2"/>
  </si>
  <si>
    <t xml:space="preserve">    20年</t>
    <rPh sb="6" eb="7">
      <t>ネン</t>
    </rPh>
    <phoneticPr fontId="2"/>
  </si>
  <si>
    <t xml:space="preserve">    21年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</si>
  <si>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</si>
  <si>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23年</t>
    <rPh sb="6" eb="7">
      <t>ネン</t>
    </rPh>
    <phoneticPr fontId="2"/>
  </si>
  <si>
    <t>資料：住民基本台帳・外国人登録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phoneticPr fontId="2"/>
  </si>
  <si>
    <t xml:space="preserve">人      口   </t>
    <rPh sb="0" eb="8">
      <t>ジンコウ</t>
    </rPh>
    <phoneticPr fontId="2"/>
  </si>
  <si>
    <t xml:space="preserve">    24年</t>
    <rPh sb="6" eb="7">
      <t>ネン</t>
    </rPh>
    <phoneticPr fontId="2"/>
  </si>
  <si>
    <t>注）平成４年までは住民基本台帳のみ</t>
    <rPh sb="0" eb="1">
      <t>チュウ</t>
    </rPh>
    <rPh sb="2" eb="4">
      <t>ヘイセイ</t>
    </rPh>
    <rPh sb="5" eb="6">
      <t>ネン</t>
    </rPh>
    <rPh sb="9" eb="11">
      <t>ジュウミン</t>
    </rPh>
    <rPh sb="11" eb="13">
      <t>キホン</t>
    </rPh>
    <rPh sb="13" eb="15">
      <t>ダイチョウ</t>
    </rPh>
    <phoneticPr fontId="2"/>
  </si>
  <si>
    <t>合計</t>
    <rPh sb="0" eb="2">
      <t>ゴウケイ</t>
    </rPh>
    <phoneticPr fontId="1"/>
  </si>
  <si>
    <t>2-1　世帯数・人口の推移</t>
    <rPh sb="4" eb="7">
      <t>セタイスウ</t>
    </rPh>
    <rPh sb="8" eb="10">
      <t>ジンコウ</t>
    </rPh>
    <rPh sb="11" eb="13">
      <t>スイイ</t>
    </rPh>
    <phoneticPr fontId="2"/>
  </si>
  <si>
    <t>（つづき　2-2　地名別世帯数・人口）</t>
    <rPh sb="9" eb="11">
      <t>チメイ</t>
    </rPh>
    <rPh sb="11" eb="12">
      <t>ベツ</t>
    </rPh>
    <rPh sb="12" eb="15">
      <t>セタイスウ</t>
    </rPh>
    <rPh sb="16" eb="18">
      <t>ジンコウ</t>
    </rPh>
    <phoneticPr fontId="2"/>
  </si>
  <si>
    <t>2-4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</si>
  <si>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 xml:space="preserve">    25年</t>
    <rPh sb="6" eb="7">
      <t>ネン</t>
    </rPh>
    <phoneticPr fontId="2"/>
  </si>
  <si>
    <t>（0～4）</t>
  </si>
  <si>
    <t>（30～34）</t>
  </si>
  <si>
    <t>（5～9）</t>
  </si>
  <si>
    <t>（35～39）</t>
  </si>
  <si>
    <t>（10～14）</t>
  </si>
  <si>
    <t>（40～44）</t>
  </si>
  <si>
    <t>（15～19）</t>
  </si>
  <si>
    <t>（45～49）</t>
  </si>
  <si>
    <t>（20～24）</t>
  </si>
  <si>
    <t>（50～54）</t>
  </si>
  <si>
    <t>（25～29）</t>
  </si>
  <si>
    <t>（55～59）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</si>
  <si>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</si>
  <si>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 xml:space="preserve">    26年</t>
    <rPh sb="6" eb="7">
      <t>ネン</t>
    </rPh>
    <phoneticPr fontId="2"/>
  </si>
  <si>
    <t xml:space="preserve">    27年</t>
    <rPh sb="6" eb="7">
      <t>ネン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</si>
  <si>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</si>
  <si>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</si>
  <si>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中国</t>
    <rPh sb="0" eb="2">
      <t>チュウゴク</t>
    </rPh>
    <phoneticPr fontId="2"/>
  </si>
  <si>
    <t>2-5　都道府県別人口移動数</t>
    <rPh sb="4" eb="9">
      <t>トドウフケンベツ</t>
    </rPh>
    <rPh sb="9" eb="11">
      <t>ジンコウ</t>
    </rPh>
    <rPh sb="11" eb="13">
      <t>イドウ</t>
    </rPh>
    <rPh sb="13" eb="14">
      <t>スウ</t>
    </rPh>
    <phoneticPr fontId="2"/>
  </si>
  <si>
    <t>区   分</t>
    <rPh sb="0" eb="5">
      <t>クブン</t>
    </rPh>
    <phoneticPr fontId="2"/>
  </si>
  <si>
    <t>転  入</t>
    <rPh sb="0" eb="4">
      <t>テンニュウ</t>
    </rPh>
    <phoneticPr fontId="2"/>
  </si>
  <si>
    <t>転  出</t>
    <rPh sb="0" eb="4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</si>
  <si>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</si>
  <si>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区    分</t>
    <rPh sb="0" eb="6">
      <t>クブン</t>
    </rPh>
    <phoneticPr fontId="2"/>
  </si>
  <si>
    <t>京都府</t>
    <rPh sb="0" eb="3">
      <t>キョウトフ</t>
    </rPh>
    <phoneticPr fontId="2"/>
  </si>
  <si>
    <t>北海道</t>
    <rPh sb="0" eb="3">
      <t>ホッカイドウ</t>
    </rPh>
    <phoneticPr fontId="2"/>
  </si>
  <si>
    <t>大阪府</t>
    <rPh sb="0" eb="3">
      <t>オオサカフ</t>
    </rPh>
    <phoneticPr fontId="2"/>
  </si>
  <si>
    <t>青森県</t>
    <rPh sb="0" eb="3">
      <t>アオモリケン</t>
    </rPh>
    <phoneticPr fontId="2"/>
  </si>
  <si>
    <t>兵庫県</t>
    <rPh sb="0" eb="3">
      <t>ヒョウゴケン</t>
    </rPh>
    <phoneticPr fontId="2"/>
  </si>
  <si>
    <t>岩手県</t>
    <rPh sb="0" eb="3">
      <t>イワテケン</t>
    </rPh>
    <phoneticPr fontId="2"/>
  </si>
  <si>
    <t>奈良県</t>
    <rPh sb="0" eb="3">
      <t>ナラケン</t>
    </rPh>
    <phoneticPr fontId="2"/>
  </si>
  <si>
    <t>宮城県</t>
    <rPh sb="0" eb="3">
      <t>ミヤギケン</t>
    </rPh>
    <phoneticPr fontId="2"/>
  </si>
  <si>
    <t>和歌山県</t>
    <rPh sb="0" eb="4">
      <t>ワカヤマケン</t>
    </rPh>
    <phoneticPr fontId="2"/>
  </si>
  <si>
    <t>秋田県</t>
    <rPh sb="0" eb="3">
      <t>アキタケン</t>
    </rPh>
    <phoneticPr fontId="2"/>
  </si>
  <si>
    <t>鳥取県</t>
    <rPh sb="0" eb="3">
      <t>トットリケン</t>
    </rPh>
    <phoneticPr fontId="2"/>
  </si>
  <si>
    <t>山形県</t>
    <rPh sb="0" eb="3">
      <t>ヤマガタケン</t>
    </rPh>
    <phoneticPr fontId="2"/>
  </si>
  <si>
    <t>島根県</t>
    <rPh sb="0" eb="3">
      <t>シマネケン</t>
    </rPh>
    <phoneticPr fontId="2"/>
  </si>
  <si>
    <t>福島県</t>
    <rPh sb="0" eb="3">
      <t>フクシマケン</t>
    </rPh>
    <phoneticPr fontId="2"/>
  </si>
  <si>
    <t>岡山県</t>
    <rPh sb="0" eb="3">
      <t>オカヤマケン</t>
    </rPh>
    <phoneticPr fontId="2"/>
  </si>
  <si>
    <t>茨城県</t>
    <rPh sb="0" eb="3">
      <t>イバラキケン</t>
    </rPh>
    <phoneticPr fontId="2"/>
  </si>
  <si>
    <t>広島県</t>
    <rPh sb="0" eb="3">
      <t>ヒロシマケン</t>
    </rPh>
    <phoneticPr fontId="2"/>
  </si>
  <si>
    <t>栃木県</t>
    <rPh sb="0" eb="3">
      <t>トチギケン</t>
    </rPh>
    <phoneticPr fontId="2"/>
  </si>
  <si>
    <t>山口県</t>
    <rPh sb="0" eb="3">
      <t>ヤマグチケン</t>
    </rPh>
    <phoneticPr fontId="2"/>
  </si>
  <si>
    <t>群馬県</t>
    <rPh sb="0" eb="3">
      <t>グンマケン</t>
    </rPh>
    <phoneticPr fontId="2"/>
  </si>
  <si>
    <t>徳島県</t>
    <rPh sb="0" eb="3">
      <t>トクシマケン</t>
    </rPh>
    <phoneticPr fontId="2"/>
  </si>
  <si>
    <t>埼玉県</t>
    <rPh sb="0" eb="3">
      <t>サイタマケン</t>
    </rPh>
    <phoneticPr fontId="2"/>
  </si>
  <si>
    <t>香川県</t>
    <rPh sb="0" eb="3">
      <t>カガワケン</t>
    </rPh>
    <phoneticPr fontId="2"/>
  </si>
  <si>
    <t>千葉県</t>
    <rPh sb="0" eb="3">
      <t>チバケン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</si>
  <si>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</si>
  <si>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</si>
  <si>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高知県</t>
    <rPh sb="0" eb="3">
      <t>コウチケン</t>
    </rPh>
    <phoneticPr fontId="2"/>
  </si>
  <si>
    <t>神奈川県</t>
    <rPh sb="0" eb="4">
      <t>カナガワケン</t>
    </rPh>
    <phoneticPr fontId="2"/>
  </si>
  <si>
    <t>福岡県</t>
    <rPh sb="0" eb="3">
      <t>フクオカケン</t>
    </rPh>
    <phoneticPr fontId="2"/>
  </si>
  <si>
    <t>新潟県</t>
    <rPh sb="0" eb="3">
      <t>ニイガタケン</t>
    </rPh>
    <phoneticPr fontId="2"/>
  </si>
  <si>
    <t>佐賀県</t>
    <rPh sb="0" eb="3">
      <t>サガケン</t>
    </rPh>
    <phoneticPr fontId="2"/>
  </si>
  <si>
    <t>富山県</t>
    <rPh sb="0" eb="3">
      <t>トヤマケン</t>
    </rPh>
    <phoneticPr fontId="2"/>
  </si>
  <si>
    <t>長崎県</t>
    <rPh sb="0" eb="3">
      <t>ナガサキケン</t>
    </rPh>
    <phoneticPr fontId="2"/>
  </si>
  <si>
    <t>石川県</t>
    <rPh sb="0" eb="3">
      <t>イシカワケン</t>
    </rPh>
    <phoneticPr fontId="2"/>
  </si>
  <si>
    <t>熊本県</t>
    <rPh sb="0" eb="3">
      <t>クマモトケン</t>
    </rPh>
    <phoneticPr fontId="2"/>
  </si>
  <si>
    <t>福井県</t>
    <rPh sb="0" eb="3">
      <t>フクイケン</t>
    </rPh>
    <phoneticPr fontId="2"/>
  </si>
  <si>
    <t>大分県</t>
    <rPh sb="0" eb="3">
      <t>オオイタケン</t>
    </rPh>
    <phoneticPr fontId="2"/>
  </si>
  <si>
    <t>山梨県</t>
    <rPh sb="0" eb="3">
      <t>ヤマナシケン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</si>
  <si>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</si>
  <si>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</si>
  <si>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</si>
  <si>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岐阜県</t>
    <rPh sb="0" eb="3">
      <t>ギフケン</t>
    </rPh>
    <phoneticPr fontId="2"/>
  </si>
  <si>
    <t>沖縄県</t>
    <rPh sb="0" eb="3">
      <t>オキナワケン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</si>
  <si>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</si>
  <si>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</si>
  <si>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</si>
  <si>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</si>
  <si>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 xml:space="preserve"> 資料：住民基本台帳</t>
    <rPh sb="1" eb="3">
      <t>シリョウ</t>
    </rPh>
    <rPh sb="4" eb="6">
      <t>ジュウミン</t>
    </rPh>
    <rPh sb="6" eb="8">
      <t>キホン</t>
    </rPh>
    <rPh sb="8" eb="10">
      <t>ダイチョウ</t>
    </rPh>
    <phoneticPr fontId="2"/>
  </si>
  <si>
    <t>年　度</t>
    <rPh sb="0" eb="1">
      <t>ネン</t>
    </rPh>
    <rPh sb="2" eb="3">
      <t>ド</t>
    </rPh>
    <phoneticPr fontId="2"/>
  </si>
  <si>
    <t>自  然  動  態</t>
    <rPh sb="0" eb="4">
      <t>シゼン</t>
    </rPh>
    <rPh sb="6" eb="7">
      <t>ドウタイ</t>
    </rPh>
    <rPh sb="9" eb="10">
      <t>タイ</t>
    </rPh>
    <phoneticPr fontId="2"/>
  </si>
  <si>
    <t>増　減</t>
    <rPh sb="0" eb="1">
      <t>ゾウ</t>
    </rPh>
    <rPh sb="2" eb="3">
      <t>ゲン</t>
    </rPh>
    <phoneticPr fontId="2"/>
  </si>
  <si>
    <t>出   生</t>
    <rPh sb="0" eb="5">
      <t>シュッセイ</t>
    </rPh>
    <phoneticPr fontId="2"/>
  </si>
  <si>
    <t>死   亡</t>
    <rPh sb="0" eb="5">
      <t>シボウ</t>
    </rPh>
    <phoneticPr fontId="2"/>
  </si>
  <si>
    <t>転   入</t>
    <rPh sb="0" eb="5">
      <t>テンニュウ</t>
    </rPh>
    <phoneticPr fontId="2"/>
  </si>
  <si>
    <t>転   出</t>
    <rPh sb="0" eb="5">
      <t>テンシュツ</t>
    </rPh>
    <phoneticPr fontId="2"/>
  </si>
  <si>
    <t>資料：住民基本台帳</t>
    <rPh sb="0" eb="2">
      <t>シリョウ</t>
    </rPh>
    <rPh sb="3" eb="9">
      <t>ジュウミンキホンダイチョウ</t>
    </rPh>
    <phoneticPr fontId="2"/>
  </si>
  <si>
    <t>2-6　人口動態</t>
    <rPh sb="4" eb="8">
      <t>ジンコウドウタイ</t>
    </rPh>
    <phoneticPr fontId="2"/>
  </si>
  <si>
    <t>2-7　戸籍関係届出件数</t>
    <rPh sb="4" eb="6">
      <t>コセキ</t>
    </rPh>
    <rPh sb="6" eb="8">
      <t>カンケイ</t>
    </rPh>
    <rPh sb="8" eb="10">
      <t>トドケデ</t>
    </rPh>
    <rPh sb="10" eb="12">
      <t>ケンスウ</t>
    </rPh>
    <phoneticPr fontId="2"/>
  </si>
  <si>
    <t>入籍</t>
    <rPh sb="0" eb="2">
      <t>ニュウセキ</t>
    </rPh>
    <phoneticPr fontId="2"/>
  </si>
  <si>
    <t>出生</t>
    <rPh sb="0" eb="2">
      <t>シュッショウ</t>
    </rPh>
    <phoneticPr fontId="2"/>
  </si>
  <si>
    <t>分籍</t>
    <rPh sb="0" eb="1">
      <t>ブン</t>
    </rPh>
    <rPh sb="1" eb="2">
      <t>セキ</t>
    </rPh>
    <phoneticPr fontId="2"/>
  </si>
  <si>
    <t>認知</t>
    <rPh sb="0" eb="2">
      <t>ニンチ</t>
    </rPh>
    <phoneticPr fontId="2"/>
  </si>
  <si>
    <t>帰化</t>
    <rPh sb="0" eb="2">
      <t>キカ</t>
    </rPh>
    <phoneticPr fontId="2"/>
  </si>
  <si>
    <t>養子縁組</t>
    <rPh sb="0" eb="2">
      <t>ヨウシ</t>
    </rPh>
    <rPh sb="2" eb="4">
      <t>エングミ</t>
    </rPh>
    <phoneticPr fontId="2"/>
  </si>
  <si>
    <t>国籍喪失</t>
    <rPh sb="0" eb="1">
      <t>クニ</t>
    </rPh>
    <rPh sb="1" eb="2">
      <t>セキ</t>
    </rPh>
    <rPh sb="2" eb="4">
      <t>ソウシツ</t>
    </rPh>
    <phoneticPr fontId="2"/>
  </si>
  <si>
    <t>養子離縁</t>
    <rPh sb="0" eb="1">
      <t>マモル</t>
    </rPh>
    <rPh sb="1" eb="2">
      <t>コ</t>
    </rPh>
    <rPh sb="2" eb="4">
      <t>リエン</t>
    </rPh>
    <phoneticPr fontId="2"/>
  </si>
  <si>
    <t>氏名の変更</t>
    <rPh sb="0" eb="1">
      <t>シ</t>
    </rPh>
    <rPh sb="1" eb="2">
      <t>メイ</t>
    </rPh>
    <rPh sb="3" eb="5">
      <t>ヘンコウ</t>
    </rPh>
    <phoneticPr fontId="2"/>
  </si>
  <si>
    <t>婚姻</t>
    <rPh sb="0" eb="2">
      <t>コンイン</t>
    </rPh>
    <phoneticPr fontId="2"/>
  </si>
  <si>
    <t>転籍</t>
    <rPh sb="0" eb="2">
      <t>テンセキ</t>
    </rPh>
    <phoneticPr fontId="2"/>
  </si>
  <si>
    <t>離婚</t>
    <rPh sb="0" eb="2">
      <t>リコン</t>
    </rPh>
    <phoneticPr fontId="2"/>
  </si>
  <si>
    <t>就籍</t>
    <rPh sb="0" eb="1">
      <t>シュウ</t>
    </rPh>
    <rPh sb="1" eb="2">
      <t>セキ</t>
    </rPh>
    <phoneticPr fontId="2"/>
  </si>
  <si>
    <t>親権後見</t>
    <rPh sb="0" eb="1">
      <t>オヤ</t>
    </rPh>
    <rPh sb="1" eb="2">
      <t>ケン</t>
    </rPh>
    <rPh sb="2" eb="4">
      <t>コウケン</t>
    </rPh>
    <phoneticPr fontId="2"/>
  </si>
  <si>
    <t>訂正・更正</t>
    <rPh sb="0" eb="1">
      <t>テイ</t>
    </rPh>
    <rPh sb="1" eb="2">
      <t>セイ</t>
    </rPh>
    <rPh sb="3" eb="5">
      <t>コウセイ</t>
    </rPh>
    <phoneticPr fontId="2"/>
  </si>
  <si>
    <t>死亡</t>
    <rPh sb="0" eb="2">
      <t>シボウ</t>
    </rPh>
    <phoneticPr fontId="2"/>
  </si>
  <si>
    <t>追完</t>
    <rPh sb="0" eb="1">
      <t>ツイ</t>
    </rPh>
    <rPh sb="1" eb="2">
      <t>カン</t>
    </rPh>
    <phoneticPr fontId="2"/>
  </si>
  <si>
    <t>失踪</t>
    <rPh sb="0" eb="2">
      <t>シッソウ</t>
    </rPh>
    <phoneticPr fontId="2"/>
  </si>
  <si>
    <t>復氏</t>
    <rPh sb="0" eb="1">
      <t>フク</t>
    </rPh>
    <rPh sb="1" eb="2">
      <t>ウジ</t>
    </rPh>
    <phoneticPr fontId="2"/>
  </si>
  <si>
    <t>国籍取得</t>
    <rPh sb="0" eb="1">
      <t>クニ</t>
    </rPh>
    <rPh sb="1" eb="2">
      <t>セキ</t>
    </rPh>
    <rPh sb="2" eb="4">
      <t>シュトク</t>
    </rPh>
    <phoneticPr fontId="2"/>
  </si>
  <si>
    <t>相続人廃除</t>
    <rPh sb="0" eb="2">
      <t>ソウゾク</t>
    </rPh>
    <rPh sb="2" eb="3">
      <t>ヒト</t>
    </rPh>
    <rPh sb="3" eb="4">
      <t>ハイ</t>
    </rPh>
    <rPh sb="4" eb="5">
      <t>ジョ</t>
    </rPh>
    <phoneticPr fontId="2"/>
  </si>
  <si>
    <t>資料：市民課</t>
    <rPh sb="0" eb="2">
      <t>シリョウ</t>
    </rPh>
    <rPh sb="3" eb="6">
      <t>シミンカ</t>
    </rPh>
    <phoneticPr fontId="2"/>
  </si>
  <si>
    <t xml:space="preserve">    ５年</t>
  </si>
  <si>
    <t xml:space="preserve">    14年</t>
  </si>
  <si>
    <t xml:space="preserve">    16年</t>
  </si>
  <si>
    <t>（60～64）</t>
  </si>
  <si>
    <t>（65～69）</t>
  </si>
  <si>
    <t>（70～74）</t>
  </si>
  <si>
    <t>（75～79）</t>
  </si>
  <si>
    <t>（80～84）</t>
  </si>
  <si>
    <t>（85～89）</t>
  </si>
  <si>
    <t>（90～94）</t>
  </si>
  <si>
    <t>（95～99）</t>
  </si>
  <si>
    <t>注）平成24年７月９日以降は住民基本台帳のみ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ジュウミン</t>
    </rPh>
    <rPh sb="16" eb="18">
      <t>キホン</t>
    </rPh>
    <rPh sb="18" eb="20">
      <t>ダイチョウ</t>
    </rPh>
    <phoneticPr fontId="2"/>
  </si>
  <si>
    <t xml:space="preserve">- </t>
  </si>
  <si>
    <t xml:space="preserve">- </t>
    <phoneticPr fontId="2"/>
  </si>
  <si>
    <t>（平成4年まで各年12月末現在）</t>
    <rPh sb="1" eb="3">
      <t>ヘイセイ</t>
    </rPh>
    <rPh sb="4" eb="5">
      <t>ネン</t>
    </rPh>
    <rPh sb="7" eb="9">
      <t>カクネン</t>
    </rPh>
    <rPh sb="11" eb="12">
      <t>ガツ</t>
    </rPh>
    <rPh sb="12" eb="13">
      <t>マツ</t>
    </rPh>
    <rPh sb="13" eb="15">
      <t>ゲンザイ</t>
    </rPh>
    <phoneticPr fontId="2"/>
  </si>
  <si>
    <t>（平成5年から各年3月末現在）</t>
    <rPh sb="1" eb="3">
      <t>ヘイセイ</t>
    </rPh>
    <rPh sb="4" eb="5">
      <t>ネン</t>
    </rPh>
    <rPh sb="7" eb="9">
      <t>カクネン</t>
    </rPh>
    <rPh sb="10" eb="11">
      <t>ガツ</t>
    </rPh>
    <rPh sb="11" eb="12">
      <t>マツ</t>
    </rPh>
    <rPh sb="12" eb="14">
      <t>ゲンザイ</t>
    </rPh>
    <phoneticPr fontId="2"/>
  </si>
  <si>
    <t>（つづき　2-4　年齢（各歳）・男女別人口）</t>
    <rPh sb="9" eb="11">
      <t>ネンレイ</t>
    </rPh>
    <rPh sb="12" eb="13">
      <t>カク</t>
    </rPh>
    <rPh sb="13" eb="14">
      <t>サイ</t>
    </rPh>
    <rPh sb="16" eb="18">
      <t>ダンジョ</t>
    </rPh>
    <rPh sb="18" eb="19">
      <t>ベツ</t>
    </rPh>
    <rPh sb="19" eb="21">
      <t>ジンコウ</t>
    </rPh>
    <phoneticPr fontId="2"/>
  </si>
  <si>
    <t>　七丁目</t>
    <rPh sb="1" eb="2">
      <t>ナナ</t>
    </rPh>
    <rPh sb="2" eb="4">
      <t>チョウメ</t>
    </rPh>
    <phoneticPr fontId="2"/>
  </si>
  <si>
    <t>注）平成５年以降は住民基本台帳と外国人登録</t>
    <rPh sb="0" eb="1">
      <t>チュウ</t>
    </rPh>
    <rPh sb="2" eb="4">
      <t>ヘイセイ</t>
    </rPh>
    <rPh sb="5" eb="6">
      <t>ネン</t>
    </rPh>
    <rPh sb="6" eb="8">
      <t>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19" eb="21">
      <t>トウロク</t>
    </rPh>
    <phoneticPr fontId="2"/>
  </si>
  <si>
    <t>注）届出日と原因日の差異により、他資料の集計と合わない場合あり。</t>
    <rPh sb="0" eb="1">
      <t>チュウ</t>
    </rPh>
    <rPh sb="2" eb="4">
      <t>トドケデ</t>
    </rPh>
    <rPh sb="4" eb="5">
      <t>ビ</t>
    </rPh>
    <rPh sb="6" eb="8">
      <t>ゲンイン</t>
    </rPh>
    <rPh sb="8" eb="9">
      <t>ビ</t>
    </rPh>
    <rPh sb="10" eb="12">
      <t>サイ</t>
    </rPh>
    <rPh sb="16" eb="17">
      <t>タ</t>
    </rPh>
    <rPh sb="17" eb="19">
      <t>シリョウ</t>
    </rPh>
    <rPh sb="20" eb="22">
      <t>シュウケイ</t>
    </rPh>
    <rPh sb="23" eb="24">
      <t>ア</t>
    </rPh>
    <phoneticPr fontId="2"/>
  </si>
  <si>
    <t>増加率（％）</t>
    <rPh sb="0" eb="3">
      <t>ゾウカリツ</t>
    </rPh>
    <phoneticPr fontId="2"/>
  </si>
  <si>
    <t>1）離婚後婚姻中の氏を称する届出</t>
    <rPh sb="2" eb="5">
      <t>リコンゴ</t>
    </rPh>
    <rPh sb="5" eb="7">
      <t>コンイン</t>
    </rPh>
    <rPh sb="7" eb="8">
      <t>チュウ</t>
    </rPh>
    <rPh sb="9" eb="10">
      <t>ウジ</t>
    </rPh>
    <rPh sb="11" eb="12">
      <t>ショウ</t>
    </rPh>
    <rPh sb="14" eb="16">
      <t>トドケデ</t>
    </rPh>
    <phoneticPr fontId="2"/>
  </si>
  <si>
    <t>（つづき　2-1　世帯数・人口の推移）</t>
    <phoneticPr fontId="2"/>
  </si>
  <si>
    <t>2-2　地名別世帯数・人口</t>
    <rPh sb="4" eb="6">
      <t>チメイ</t>
    </rPh>
    <rPh sb="6" eb="7">
      <t>ベツ</t>
    </rPh>
    <rPh sb="7" eb="10">
      <t>セタイスウ</t>
    </rPh>
    <rPh sb="11" eb="13">
      <t>ジンコウ</t>
    </rPh>
    <phoneticPr fontId="2"/>
  </si>
  <si>
    <t>大府町</t>
  </si>
  <si>
    <t>若草町</t>
  </si>
  <si>
    <t>一丁目</t>
  </si>
  <si>
    <t>二丁目</t>
  </si>
  <si>
    <t>三丁目</t>
  </si>
  <si>
    <t>四丁目</t>
  </si>
  <si>
    <t>桃山町</t>
  </si>
  <si>
    <t>大東町</t>
  </si>
  <si>
    <t>五丁目</t>
  </si>
  <si>
    <t>中央町</t>
  </si>
  <si>
    <t>柊山町</t>
  </si>
  <si>
    <t>六丁目</t>
  </si>
  <si>
    <t>七丁目</t>
  </si>
  <si>
    <t>八丁目</t>
  </si>
  <si>
    <t>朝日町</t>
  </si>
  <si>
    <t>江端町</t>
  </si>
  <si>
    <t>月見町</t>
  </si>
  <si>
    <t>共栄町</t>
  </si>
  <si>
    <t>九丁目</t>
  </si>
  <si>
    <t>東新町</t>
  </si>
  <si>
    <t>追分町</t>
  </si>
  <si>
    <t>梶田町</t>
  </si>
  <si>
    <t>北山町</t>
  </si>
  <si>
    <t>77条の2    1)</t>
    <rPh sb="2" eb="3">
      <t>ジョウ</t>
    </rPh>
    <phoneticPr fontId="2"/>
  </si>
  <si>
    <t>姻族関係終了</t>
    <rPh sb="0" eb="2">
      <t>インゾク</t>
    </rPh>
    <rPh sb="2" eb="4">
      <t>カンケイ</t>
    </rPh>
    <rPh sb="4" eb="6">
      <t>シュウリョウ</t>
    </rPh>
    <phoneticPr fontId="2"/>
  </si>
  <si>
    <t>2-3　外国人人口・世帯数</t>
    <rPh sb="4" eb="7">
      <t>ガイコクジン</t>
    </rPh>
    <rPh sb="7" eb="9">
      <t>ジンコウ</t>
    </rPh>
    <rPh sb="10" eb="13">
      <t>セタイスウ</t>
    </rPh>
    <phoneticPr fontId="2"/>
  </si>
  <si>
    <t>（各年3月末現在）</t>
    <rPh sb="1" eb="3">
      <t>カクネン</t>
    </rPh>
    <rPh sb="4" eb="5">
      <t>ガツ</t>
    </rPh>
    <rPh sb="5" eb="6">
      <t>スエ</t>
    </rPh>
    <rPh sb="6" eb="8">
      <t>ゲンザイ</t>
    </rPh>
    <phoneticPr fontId="2"/>
  </si>
  <si>
    <t>人                        口</t>
    <rPh sb="0" eb="26">
      <t>ジンコウ</t>
    </rPh>
    <phoneticPr fontId="2"/>
  </si>
  <si>
    <t>対前年
増加数</t>
    <rPh sb="0" eb="1">
      <t>タイ</t>
    </rPh>
    <rPh sb="1" eb="3">
      <t>ゼンネン</t>
    </rPh>
    <rPh sb="4" eb="6">
      <t>ゾウカ</t>
    </rPh>
    <rPh sb="6" eb="7">
      <t>スウ</t>
    </rPh>
    <phoneticPr fontId="2"/>
  </si>
  <si>
    <t>国   　　 籍   　　 別</t>
    <rPh sb="0" eb="1">
      <t>クニ</t>
    </rPh>
    <rPh sb="7" eb="8">
      <t>セキ</t>
    </rPh>
    <rPh sb="14" eb="15">
      <t>ベツ</t>
    </rPh>
    <phoneticPr fontId="2"/>
  </si>
  <si>
    <t>中  国</t>
    <rPh sb="0" eb="4">
      <t>チュウゴク</t>
    </rPh>
    <phoneticPr fontId="2"/>
  </si>
  <si>
    <t>フィリ
ピン</t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</si>
  <si>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</si>
  <si>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</si>
  <si>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</si>
  <si>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</si>
  <si>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</si>
  <si>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</si>
  <si>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</si>
  <si>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</si>
  <si>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</si>
  <si>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</si>
  <si>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</si>
  <si>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</si>
  <si>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</si>
  <si>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</si>
  <si>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</si>
  <si>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</si>
  <si>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</si>
  <si>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</si>
  <si>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</si>
  <si>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</si>
  <si>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</si>
  <si>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</si>
  <si>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</si>
  <si>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</si>
  <si>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</si>
  <si>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共和町</t>
    <rPh sb="0" eb="2">
      <t>キョウワ</t>
    </rPh>
    <rPh sb="2" eb="3">
      <t>マチ</t>
    </rPh>
    <phoneticPr fontId="2"/>
  </si>
  <si>
    <t>　油田</t>
    <rPh sb="1" eb="2">
      <t>アブラ</t>
    </rPh>
    <rPh sb="2" eb="3">
      <t>タ</t>
    </rPh>
    <phoneticPr fontId="1"/>
  </si>
  <si>
    <t>　荒池</t>
    <rPh sb="1" eb="2">
      <t>アラ</t>
    </rPh>
    <rPh sb="2" eb="3">
      <t>イケ</t>
    </rPh>
    <phoneticPr fontId="1"/>
  </si>
  <si>
    <t>　大深田</t>
    <rPh sb="1" eb="2">
      <t>ダイ</t>
    </rPh>
    <rPh sb="2" eb="4">
      <t>フカダ</t>
    </rPh>
    <phoneticPr fontId="1"/>
  </si>
  <si>
    <t>　木根</t>
    <rPh sb="1" eb="2">
      <t>キ</t>
    </rPh>
    <rPh sb="2" eb="3">
      <t>ネ</t>
    </rPh>
    <phoneticPr fontId="1"/>
  </si>
  <si>
    <t>　鴻ノ巣</t>
    <rPh sb="1" eb="2">
      <t>オオトリ</t>
    </rPh>
    <rPh sb="3" eb="4">
      <t>ス</t>
    </rPh>
    <phoneticPr fontId="1"/>
  </si>
  <si>
    <t>　小仏</t>
    <rPh sb="1" eb="2">
      <t>コ</t>
    </rPh>
    <rPh sb="2" eb="3">
      <t>ボトケ</t>
    </rPh>
    <phoneticPr fontId="1"/>
  </si>
  <si>
    <t>　子安</t>
    <rPh sb="1" eb="2">
      <t>コ</t>
    </rPh>
    <rPh sb="2" eb="3">
      <t>ヤス</t>
    </rPh>
    <phoneticPr fontId="1"/>
  </si>
  <si>
    <t>　神戸</t>
    <rPh sb="1" eb="2">
      <t>カミ</t>
    </rPh>
    <rPh sb="2" eb="3">
      <t>ト</t>
    </rPh>
    <phoneticPr fontId="1"/>
  </si>
  <si>
    <t>　才田</t>
    <rPh sb="1" eb="2">
      <t>サイ</t>
    </rPh>
    <rPh sb="2" eb="3">
      <t>タ</t>
    </rPh>
    <phoneticPr fontId="1"/>
  </si>
  <si>
    <t>　上徳</t>
    <rPh sb="1" eb="2">
      <t>ジョウ</t>
    </rPh>
    <rPh sb="2" eb="3">
      <t>トク</t>
    </rPh>
    <phoneticPr fontId="1"/>
  </si>
  <si>
    <t>　新定納</t>
    <rPh sb="1" eb="2">
      <t>シン</t>
    </rPh>
    <rPh sb="2" eb="3">
      <t>サダ</t>
    </rPh>
    <rPh sb="3" eb="4">
      <t>オサム</t>
    </rPh>
    <phoneticPr fontId="1"/>
  </si>
  <si>
    <t>　末広</t>
    <rPh sb="1" eb="2">
      <t>スエ</t>
    </rPh>
    <rPh sb="2" eb="3">
      <t>ヒロ</t>
    </rPh>
    <phoneticPr fontId="1"/>
  </si>
  <si>
    <t>　血洗</t>
    <rPh sb="1" eb="2">
      <t>チ</t>
    </rPh>
    <rPh sb="2" eb="3">
      <t>アラ</t>
    </rPh>
    <phoneticPr fontId="1"/>
  </si>
  <si>
    <t>　茶屋</t>
    <rPh sb="1" eb="2">
      <t>チャ</t>
    </rPh>
    <rPh sb="2" eb="3">
      <t>ヤ</t>
    </rPh>
    <phoneticPr fontId="1"/>
  </si>
  <si>
    <t>　峠</t>
    <rPh sb="1" eb="2">
      <t>トウゲ</t>
    </rPh>
    <phoneticPr fontId="1"/>
  </si>
  <si>
    <t>　西流レ</t>
    <rPh sb="1" eb="2">
      <t>ニシ</t>
    </rPh>
    <rPh sb="2" eb="3">
      <t>リュウ</t>
    </rPh>
    <phoneticPr fontId="1"/>
  </si>
  <si>
    <t>　半ノ田</t>
    <rPh sb="1" eb="2">
      <t>ハン</t>
    </rPh>
    <rPh sb="3" eb="4">
      <t>タ</t>
    </rPh>
    <phoneticPr fontId="1"/>
  </si>
  <si>
    <t>　宮廻間</t>
    <rPh sb="1" eb="2">
      <t>ミヤ</t>
    </rPh>
    <rPh sb="2" eb="3">
      <t>マワ</t>
    </rPh>
    <rPh sb="3" eb="4">
      <t>マ</t>
    </rPh>
    <phoneticPr fontId="1"/>
  </si>
  <si>
    <t>　宮前</t>
    <rPh sb="1" eb="2">
      <t>ミヤ</t>
    </rPh>
    <rPh sb="2" eb="3">
      <t>マエ</t>
    </rPh>
    <phoneticPr fontId="1"/>
  </si>
  <si>
    <t>　一丁目</t>
    <rPh sb="1" eb="4">
      <t>イッチョウメ</t>
    </rPh>
    <phoneticPr fontId="2"/>
  </si>
  <si>
    <t>　二丁目</t>
    <rPh sb="1" eb="4">
      <t>ニチョウメ</t>
    </rPh>
    <phoneticPr fontId="2"/>
  </si>
  <si>
    <t>　三丁目</t>
    <rPh sb="1" eb="4">
      <t>サンチョウメ</t>
    </rPh>
    <phoneticPr fontId="2"/>
  </si>
  <si>
    <t>　四丁目</t>
    <rPh sb="1" eb="4">
      <t>ヨンチョウメ</t>
    </rPh>
    <phoneticPr fontId="2"/>
  </si>
  <si>
    <t>　五丁目</t>
    <rPh sb="1" eb="4">
      <t>ゴチョウメ</t>
    </rPh>
    <phoneticPr fontId="2"/>
  </si>
  <si>
    <t>　六丁目</t>
    <rPh sb="1" eb="4">
      <t>ロクチョウメ</t>
    </rPh>
    <phoneticPr fontId="2"/>
  </si>
  <si>
    <t>　七丁目</t>
    <rPh sb="1" eb="4">
      <t>ナナチョウメ</t>
    </rPh>
    <phoneticPr fontId="2"/>
  </si>
  <si>
    <t>一屋町</t>
    <rPh sb="0" eb="2">
      <t>ヒトツヤ</t>
    </rPh>
    <rPh sb="2" eb="3">
      <t>マチ</t>
    </rPh>
    <phoneticPr fontId="2"/>
  </si>
  <si>
    <t>共西町</t>
    <rPh sb="0" eb="1">
      <t>キョウ</t>
    </rPh>
    <rPh sb="1" eb="2">
      <t>セイ</t>
    </rPh>
    <rPh sb="2" eb="3">
      <t>チョウ</t>
    </rPh>
    <phoneticPr fontId="2"/>
  </si>
  <si>
    <t>長草町</t>
    <rPh sb="0" eb="3">
      <t>ナガクサチョウ</t>
    </rPh>
    <phoneticPr fontId="2"/>
  </si>
  <si>
    <t>　石原</t>
    <rPh sb="1" eb="2">
      <t>イシ</t>
    </rPh>
    <rPh sb="2" eb="3">
      <t>ハラ</t>
    </rPh>
    <phoneticPr fontId="1"/>
  </si>
  <si>
    <t>　杁口下</t>
    <rPh sb="2" eb="3">
      <t>クチ</t>
    </rPh>
    <rPh sb="3" eb="4">
      <t>シタ</t>
    </rPh>
    <phoneticPr fontId="1"/>
  </si>
  <si>
    <t>　上田ノ松</t>
    <rPh sb="1" eb="3">
      <t>ウエダ</t>
    </rPh>
    <rPh sb="4" eb="5">
      <t>マツ</t>
    </rPh>
    <phoneticPr fontId="1"/>
  </si>
  <si>
    <t>　亀池</t>
    <rPh sb="1" eb="2">
      <t>カメ</t>
    </rPh>
    <rPh sb="2" eb="3">
      <t>イケ</t>
    </rPh>
    <phoneticPr fontId="1"/>
  </si>
  <si>
    <t>　車池</t>
    <rPh sb="1" eb="2">
      <t>クルマ</t>
    </rPh>
    <rPh sb="2" eb="3">
      <t>イケ</t>
    </rPh>
    <phoneticPr fontId="1"/>
  </si>
  <si>
    <t>　笹山</t>
    <rPh sb="1" eb="2">
      <t>ササ</t>
    </rPh>
    <rPh sb="2" eb="3">
      <t>ヤマ</t>
    </rPh>
    <phoneticPr fontId="1"/>
  </si>
  <si>
    <t>　下田ノ松</t>
    <rPh sb="1" eb="3">
      <t>シモダ</t>
    </rPh>
    <rPh sb="4" eb="5">
      <t>マツ</t>
    </rPh>
    <phoneticPr fontId="1"/>
  </si>
  <si>
    <t>　白魦下</t>
    <rPh sb="1" eb="2">
      <t>シラ</t>
    </rPh>
    <rPh sb="2" eb="3">
      <t>イサザ</t>
    </rPh>
    <rPh sb="3" eb="4">
      <t>シタ</t>
    </rPh>
    <phoneticPr fontId="1"/>
  </si>
  <si>
    <t>　新池</t>
    <rPh sb="1" eb="2">
      <t>シン</t>
    </rPh>
    <rPh sb="2" eb="3">
      <t>イケ</t>
    </rPh>
    <phoneticPr fontId="1"/>
  </si>
  <si>
    <t>　立根</t>
    <rPh sb="1" eb="2">
      <t>タ</t>
    </rPh>
    <rPh sb="2" eb="3">
      <t>ネ</t>
    </rPh>
    <phoneticPr fontId="1"/>
  </si>
  <si>
    <t>　田ノ神</t>
    <rPh sb="1" eb="2">
      <t>タ</t>
    </rPh>
    <rPh sb="3" eb="4">
      <t>カミ</t>
    </rPh>
    <phoneticPr fontId="1"/>
  </si>
  <si>
    <t>　坪井</t>
    <rPh sb="1" eb="2">
      <t>ツボ</t>
    </rPh>
    <rPh sb="2" eb="3">
      <t>イ</t>
    </rPh>
    <phoneticPr fontId="1"/>
  </si>
  <si>
    <t>　田面</t>
    <rPh sb="1" eb="2">
      <t>タ</t>
    </rPh>
    <rPh sb="2" eb="3">
      <t>オモテ</t>
    </rPh>
    <phoneticPr fontId="1"/>
  </si>
  <si>
    <t>　中屋敷</t>
    <rPh sb="1" eb="4">
      <t>ナカヤシキ</t>
    </rPh>
    <phoneticPr fontId="1"/>
  </si>
  <si>
    <t>　仲良畑</t>
    <rPh sb="1" eb="2">
      <t>ナカ</t>
    </rPh>
    <rPh sb="2" eb="3">
      <t>リョウ</t>
    </rPh>
    <rPh sb="3" eb="4">
      <t>ハタケ</t>
    </rPh>
    <phoneticPr fontId="1"/>
  </si>
  <si>
    <t>　西忍場</t>
    <rPh sb="1" eb="2">
      <t>ニシ</t>
    </rPh>
    <rPh sb="2" eb="3">
      <t>シノブ</t>
    </rPh>
    <rPh sb="3" eb="4">
      <t>バ</t>
    </rPh>
    <phoneticPr fontId="1"/>
  </si>
  <si>
    <t>　西寄合</t>
    <rPh sb="1" eb="2">
      <t>ニシ</t>
    </rPh>
    <rPh sb="2" eb="3">
      <t>ヨ</t>
    </rPh>
    <rPh sb="3" eb="4">
      <t>アイ</t>
    </rPh>
    <phoneticPr fontId="1"/>
  </si>
  <si>
    <t>　八幡西</t>
    <rPh sb="1" eb="3">
      <t>ヤワタ</t>
    </rPh>
    <rPh sb="3" eb="4">
      <t>ニシ</t>
    </rPh>
    <phoneticPr fontId="1"/>
  </si>
  <si>
    <t>　東忍場</t>
    <rPh sb="1" eb="2">
      <t>ヒガシ</t>
    </rPh>
    <rPh sb="2" eb="3">
      <t>シノブ</t>
    </rPh>
    <rPh sb="3" eb="4">
      <t>バ</t>
    </rPh>
    <phoneticPr fontId="1"/>
  </si>
  <si>
    <t>　東寄合</t>
    <rPh sb="1" eb="2">
      <t>ヒガシ</t>
    </rPh>
    <rPh sb="2" eb="3">
      <t>ヨ</t>
    </rPh>
    <rPh sb="3" eb="4">
      <t>ア</t>
    </rPh>
    <phoneticPr fontId="1"/>
  </si>
  <si>
    <t>　火燈</t>
    <rPh sb="1" eb="2">
      <t>ヒ</t>
    </rPh>
    <rPh sb="2" eb="3">
      <t>トウ</t>
    </rPh>
    <phoneticPr fontId="1"/>
  </si>
  <si>
    <t>　螢ヶ脇</t>
    <rPh sb="1" eb="2">
      <t>ケイ</t>
    </rPh>
    <rPh sb="3" eb="4">
      <t>ワキ</t>
    </rPh>
    <phoneticPr fontId="1"/>
  </si>
  <si>
    <t>　本郷</t>
    <rPh sb="1" eb="2">
      <t>ホン</t>
    </rPh>
    <rPh sb="2" eb="3">
      <t>ゴウ</t>
    </rPh>
    <phoneticPr fontId="1"/>
  </si>
  <si>
    <t>　前新切</t>
    <rPh sb="1" eb="2">
      <t>マエ</t>
    </rPh>
    <rPh sb="2" eb="3">
      <t>シン</t>
    </rPh>
    <rPh sb="3" eb="4">
      <t>キ</t>
    </rPh>
    <phoneticPr fontId="1"/>
  </si>
  <si>
    <t>　前田</t>
    <rPh sb="1" eb="2">
      <t>マエ</t>
    </rPh>
    <rPh sb="2" eb="3">
      <t>タ</t>
    </rPh>
    <phoneticPr fontId="1"/>
  </si>
  <si>
    <t>　前屋敷</t>
    <rPh sb="1" eb="2">
      <t>マエ</t>
    </rPh>
    <rPh sb="2" eb="4">
      <t>ヤシキ</t>
    </rPh>
    <phoneticPr fontId="1"/>
  </si>
  <si>
    <t>　峯</t>
    <rPh sb="1" eb="2">
      <t>ミネ</t>
    </rPh>
    <phoneticPr fontId="1"/>
  </si>
  <si>
    <t>　向江</t>
    <rPh sb="1" eb="2">
      <t>コウ</t>
    </rPh>
    <rPh sb="2" eb="3">
      <t>エ</t>
    </rPh>
    <phoneticPr fontId="1"/>
  </si>
  <si>
    <t>　向江裏</t>
    <rPh sb="1" eb="2">
      <t>コウ</t>
    </rPh>
    <rPh sb="2" eb="3">
      <t>エ</t>
    </rPh>
    <rPh sb="3" eb="4">
      <t>ウラ</t>
    </rPh>
    <phoneticPr fontId="1"/>
  </si>
  <si>
    <t>　墓所根</t>
    <rPh sb="1" eb="3">
      <t>ボショ</t>
    </rPh>
    <rPh sb="3" eb="4">
      <t>ネ</t>
    </rPh>
    <phoneticPr fontId="1"/>
  </si>
  <si>
    <t>　山口</t>
    <rPh sb="1" eb="2">
      <t>ヤマ</t>
    </rPh>
    <rPh sb="2" eb="3">
      <t>クチ</t>
    </rPh>
    <phoneticPr fontId="1"/>
  </si>
  <si>
    <t>明成町</t>
    <rPh sb="0" eb="3">
      <t>メイセイチョウ</t>
    </rPh>
    <phoneticPr fontId="2"/>
  </si>
  <si>
    <t>吉田町</t>
    <rPh sb="0" eb="3">
      <t>ヨシダチョウ</t>
    </rPh>
    <phoneticPr fontId="2"/>
  </si>
  <si>
    <t>　大高山西</t>
    <phoneticPr fontId="2"/>
  </si>
  <si>
    <t>　半ノ木</t>
    <phoneticPr fontId="2"/>
  </si>
  <si>
    <t>　弥左ェ門脇</t>
    <phoneticPr fontId="2"/>
  </si>
  <si>
    <t>半月町</t>
    <rPh sb="0" eb="2">
      <t>ハンツキ</t>
    </rPh>
    <rPh sb="2" eb="3">
      <t>チョウ</t>
    </rPh>
    <phoneticPr fontId="2"/>
  </si>
  <si>
    <t>　四丁目</t>
    <rPh sb="1" eb="2">
      <t>4</t>
    </rPh>
    <rPh sb="2" eb="4">
      <t>チョウメ</t>
    </rPh>
    <phoneticPr fontId="2"/>
  </si>
  <si>
    <t>桜木町</t>
    <rPh sb="0" eb="3">
      <t>サクラギチョウ</t>
    </rPh>
    <phoneticPr fontId="2"/>
  </si>
  <si>
    <t>高丘町</t>
    <rPh sb="0" eb="3">
      <t>タカオカチョウ</t>
    </rPh>
    <phoneticPr fontId="2"/>
  </si>
  <si>
    <t>宮内町</t>
    <rPh sb="0" eb="3">
      <t>ミヤウチチョウ</t>
    </rPh>
    <phoneticPr fontId="2"/>
  </si>
  <si>
    <t>吉川町</t>
    <rPh sb="0" eb="3">
      <t>ヨシカワチョウ</t>
    </rPh>
    <phoneticPr fontId="2"/>
  </si>
  <si>
    <t>馬池町</t>
    <rPh sb="0" eb="2">
      <t>ウマイケ</t>
    </rPh>
    <rPh sb="2" eb="3">
      <t>チョウ</t>
    </rPh>
    <phoneticPr fontId="2"/>
  </si>
  <si>
    <t>米田町</t>
    <rPh sb="0" eb="2">
      <t>コメダ</t>
    </rPh>
    <rPh sb="2" eb="3">
      <t>チョウ</t>
    </rPh>
    <phoneticPr fontId="2"/>
  </si>
  <si>
    <t>　四丁目</t>
    <rPh sb="1" eb="2">
      <t>ヨン</t>
    </rPh>
    <rPh sb="2" eb="4">
      <t>チョウメ</t>
    </rPh>
    <phoneticPr fontId="2"/>
  </si>
  <si>
    <t>森岡町</t>
    <rPh sb="0" eb="3">
      <t>モリオカチョウ</t>
    </rPh>
    <phoneticPr fontId="2"/>
  </si>
  <si>
    <t>　上荒田</t>
    <rPh sb="1" eb="2">
      <t>ウエ</t>
    </rPh>
    <rPh sb="2" eb="4">
      <t>アラタ</t>
    </rPh>
    <phoneticPr fontId="1"/>
  </si>
  <si>
    <t>　八丁目</t>
    <rPh sb="1" eb="2">
      <t>ハッ</t>
    </rPh>
    <rPh sb="2" eb="4">
      <t>チョウメ</t>
    </rPh>
    <phoneticPr fontId="2"/>
  </si>
  <si>
    <t>　九丁目</t>
    <rPh sb="1" eb="2">
      <t>キュウ</t>
    </rPh>
    <rPh sb="2" eb="4">
      <t>チョウメ</t>
    </rPh>
    <phoneticPr fontId="2"/>
  </si>
  <si>
    <t>社  会  動  態</t>
    <phoneticPr fontId="2"/>
  </si>
  <si>
    <t>　アラタ</t>
    <phoneticPr fontId="2"/>
  </si>
  <si>
    <t>　ウド</t>
    <phoneticPr fontId="2"/>
  </si>
  <si>
    <t>　長根</t>
    <phoneticPr fontId="2"/>
  </si>
  <si>
    <t>　峯畑</t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</si>
  <si>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</si>
  <si>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</si>
  <si>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</si>
  <si>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</si>
  <si>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　五丁目</t>
    <phoneticPr fontId="2"/>
  </si>
  <si>
    <t>　六丁目</t>
    <phoneticPr fontId="2"/>
  </si>
  <si>
    <t>　七丁目</t>
    <phoneticPr fontId="2"/>
  </si>
  <si>
    <t>令和２年</t>
    <rPh sb="0" eb="2">
      <t>レイワ</t>
    </rPh>
    <rPh sb="3" eb="4">
      <t>ネン</t>
    </rPh>
    <phoneticPr fontId="2"/>
  </si>
  <si>
    <t>令和元年度</t>
    <rPh sb="0" eb="2">
      <t>レイワ</t>
    </rPh>
    <rPh sb="2" eb="3">
      <t>ゲン</t>
    </rPh>
    <phoneticPr fontId="2"/>
  </si>
  <si>
    <t>３年</t>
    <rPh sb="1" eb="2">
      <t>ネン</t>
    </rPh>
    <phoneticPr fontId="2"/>
  </si>
  <si>
    <t xml:space="preserve">  　 ２年度</t>
    <rPh sb="5" eb="7">
      <t>ネンド</t>
    </rPh>
    <phoneticPr fontId="2"/>
  </si>
  <si>
    <t>ベト
ナム</t>
  </si>
  <si>
    <t>ブラ
ジル</t>
  </si>
  <si>
    <t>４年</t>
    <rPh sb="1" eb="2">
      <t>ネン</t>
    </rPh>
    <phoneticPr fontId="2"/>
  </si>
  <si>
    <t xml:space="preserve">  　 ３年度</t>
    <rPh sb="5" eb="7">
      <t>ネンド</t>
    </rPh>
    <phoneticPr fontId="2"/>
  </si>
  <si>
    <t>△187</t>
    <phoneticPr fontId="2"/>
  </si>
  <si>
    <t>△0.2</t>
    <phoneticPr fontId="2"/>
  </si>
  <si>
    <t>インドネシア</t>
    <phoneticPr fontId="2"/>
  </si>
  <si>
    <t xml:space="preserve">    ５年</t>
    <rPh sb="5" eb="6">
      <t>ネン</t>
    </rPh>
    <phoneticPr fontId="2"/>
  </si>
  <si>
    <t>５年</t>
    <rPh sb="1" eb="2">
      <t>ネン</t>
    </rPh>
    <phoneticPr fontId="2"/>
  </si>
  <si>
    <t xml:space="preserve">  　 ４年度</t>
    <rPh sb="5" eb="7">
      <t>ネンド</t>
    </rPh>
    <phoneticPr fontId="2"/>
  </si>
  <si>
    <t>４年度</t>
    <rPh sb="1" eb="3">
      <t>ネンド</t>
    </rPh>
    <rPh sb="2" eb="3">
      <t>ド</t>
    </rPh>
    <phoneticPr fontId="2"/>
  </si>
  <si>
    <t>　八丁目</t>
    <phoneticPr fontId="2"/>
  </si>
  <si>
    <t>横根町</t>
    <phoneticPr fontId="2"/>
  </si>
  <si>
    <t>　石亀戸</t>
    <phoneticPr fontId="2"/>
  </si>
  <si>
    <t>　井田</t>
    <phoneticPr fontId="2"/>
  </si>
  <si>
    <t>　石丸</t>
    <phoneticPr fontId="2"/>
  </si>
  <si>
    <t>　内田面</t>
    <phoneticPr fontId="2"/>
  </si>
  <si>
    <t>　茨狭間</t>
    <phoneticPr fontId="2"/>
  </si>
  <si>
    <t>　午原</t>
    <phoneticPr fontId="2"/>
  </si>
  <si>
    <t>　後田</t>
    <phoneticPr fontId="2"/>
  </si>
  <si>
    <t>　午池</t>
    <phoneticPr fontId="2"/>
  </si>
  <si>
    <t>　神田</t>
    <phoneticPr fontId="2"/>
  </si>
  <si>
    <t>　北屋敷</t>
    <phoneticPr fontId="2"/>
  </si>
  <si>
    <t>　折戸</t>
    <phoneticPr fontId="2"/>
  </si>
  <si>
    <t>　小山</t>
    <phoneticPr fontId="2"/>
  </si>
  <si>
    <t>　梶田</t>
    <phoneticPr fontId="2"/>
  </si>
  <si>
    <t>　島原</t>
    <phoneticPr fontId="2"/>
  </si>
  <si>
    <t>　狐山</t>
    <phoneticPr fontId="2"/>
  </si>
  <si>
    <t>　清水ヶ根</t>
    <phoneticPr fontId="2"/>
  </si>
  <si>
    <t>　新江</t>
    <phoneticPr fontId="2"/>
  </si>
  <si>
    <t>　城畑</t>
    <phoneticPr fontId="2"/>
  </si>
  <si>
    <t>　砂原</t>
    <phoneticPr fontId="2"/>
  </si>
  <si>
    <t>　新田前</t>
    <phoneticPr fontId="2"/>
  </si>
  <si>
    <t>　惣作</t>
    <phoneticPr fontId="2"/>
  </si>
  <si>
    <t>　神明</t>
    <phoneticPr fontId="2"/>
  </si>
  <si>
    <t>　寺下</t>
    <phoneticPr fontId="2"/>
  </si>
  <si>
    <t>　遠山</t>
    <phoneticPr fontId="2"/>
  </si>
  <si>
    <t>　寺田</t>
    <phoneticPr fontId="2"/>
  </si>
  <si>
    <t>　西四十八</t>
    <phoneticPr fontId="2"/>
  </si>
  <si>
    <t>　中村</t>
    <phoneticPr fontId="2"/>
  </si>
  <si>
    <t>　西浜田</t>
    <phoneticPr fontId="2"/>
  </si>
  <si>
    <t>　名高</t>
    <phoneticPr fontId="2"/>
  </si>
  <si>
    <t>　東四十八</t>
    <phoneticPr fontId="2"/>
  </si>
  <si>
    <t>　名高山</t>
    <phoneticPr fontId="2"/>
  </si>
  <si>
    <t>　福池</t>
    <phoneticPr fontId="2"/>
  </si>
  <si>
    <t>　皆瀬</t>
    <phoneticPr fontId="2"/>
  </si>
  <si>
    <t>　羽根山</t>
    <phoneticPr fontId="2"/>
  </si>
  <si>
    <t>　南屋敷</t>
    <phoneticPr fontId="2"/>
  </si>
  <si>
    <t>　峯下</t>
    <phoneticPr fontId="2"/>
  </si>
  <si>
    <t>　林新田</t>
    <phoneticPr fontId="2"/>
  </si>
  <si>
    <t>　名所ヶ峯</t>
    <phoneticPr fontId="2"/>
  </si>
  <si>
    <t>　膝折</t>
    <phoneticPr fontId="2"/>
  </si>
  <si>
    <t>　平子</t>
    <phoneticPr fontId="2"/>
  </si>
  <si>
    <t>北崎町</t>
    <phoneticPr fontId="2"/>
  </si>
  <si>
    <t>　平地</t>
    <phoneticPr fontId="2"/>
  </si>
  <si>
    <t>　古井戸</t>
    <phoneticPr fontId="2"/>
  </si>
  <si>
    <t>　坊主山</t>
    <phoneticPr fontId="2"/>
  </si>
  <si>
    <t>　前田</t>
    <phoneticPr fontId="2"/>
  </si>
  <si>
    <t>　箕手</t>
    <phoneticPr fontId="2"/>
  </si>
  <si>
    <t>　家下</t>
    <phoneticPr fontId="2"/>
  </si>
  <si>
    <t>　山ノ井</t>
    <phoneticPr fontId="2"/>
  </si>
  <si>
    <t>　山ノ後</t>
    <phoneticPr fontId="2"/>
  </si>
  <si>
    <t>神田町</t>
    <phoneticPr fontId="2"/>
  </si>
  <si>
    <t>　大池下</t>
    <rPh sb="1" eb="4">
      <t>オオイケシタ</t>
    </rPh>
    <phoneticPr fontId="2"/>
  </si>
  <si>
    <t>　大廻間</t>
    <phoneticPr fontId="2"/>
  </si>
  <si>
    <t>　大高山前</t>
    <phoneticPr fontId="2"/>
  </si>
  <si>
    <t>　籠染</t>
    <phoneticPr fontId="2"/>
  </si>
  <si>
    <t>　北熊場</t>
    <phoneticPr fontId="2"/>
  </si>
  <si>
    <t>　清水城</t>
    <phoneticPr fontId="2"/>
  </si>
  <si>
    <t>　東端</t>
    <phoneticPr fontId="2"/>
  </si>
  <si>
    <t>　ドンド</t>
    <phoneticPr fontId="2"/>
  </si>
  <si>
    <t>注）小数第２位を四捨五入のため割合の合計
 　　が100％にならない場合あり</t>
    <phoneticPr fontId="2"/>
  </si>
  <si>
    <t>韓国・朝鮮</t>
    <rPh sb="0" eb="2">
      <t>カンコク</t>
    </rPh>
    <rPh sb="3" eb="5">
      <t>チョウセン</t>
    </rPh>
    <phoneticPr fontId="2"/>
  </si>
  <si>
    <t>パキスタン</t>
    <phoneticPr fontId="2"/>
  </si>
  <si>
    <t>ペルー</t>
    <phoneticPr fontId="2"/>
  </si>
  <si>
    <t>ミャンマー</t>
    <phoneticPr fontId="2"/>
  </si>
  <si>
    <t>スリランカ</t>
    <phoneticPr fontId="2"/>
  </si>
  <si>
    <t>台湾</t>
    <rPh sb="0" eb="2">
      <t>タイワン</t>
    </rPh>
    <phoneticPr fontId="2"/>
  </si>
  <si>
    <t>アメリカ合衆国</t>
    <rPh sb="4" eb="7">
      <t>ガッシュウコク</t>
    </rPh>
    <phoneticPr fontId="2"/>
  </si>
  <si>
    <t>ウクライナ</t>
    <phoneticPr fontId="2"/>
  </si>
  <si>
    <t>インド</t>
    <phoneticPr fontId="2"/>
  </si>
  <si>
    <t>（令和6年3月末現在）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</si>
  <si>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平成27年</t>
    <rPh sb="0" eb="2">
      <t>ヘイセイ</t>
    </rPh>
    <rPh sb="4" eb="5">
      <t>ネン</t>
    </rPh>
    <phoneticPr fontId="2"/>
  </si>
  <si>
    <t>６年</t>
    <rPh sb="1" eb="2">
      <t>ネン</t>
    </rPh>
    <phoneticPr fontId="2"/>
  </si>
  <si>
    <t>（令和6年国籍別内訳）</t>
    <rPh sb="1" eb="3">
      <t>レイワ</t>
    </rPh>
    <rPh sb="4" eb="5">
      <t>ネン</t>
    </rPh>
    <rPh sb="5" eb="7">
      <t>コクセキ</t>
    </rPh>
    <rPh sb="7" eb="8">
      <t>ベツ</t>
    </rPh>
    <rPh sb="8" eb="10">
      <t>ウチワケ</t>
    </rPh>
    <phoneticPr fontId="2"/>
  </si>
  <si>
    <t>(令和6年3月末現在）</t>
    <rPh sb="1" eb="3">
      <t>レイワ</t>
    </rPh>
    <phoneticPr fontId="2"/>
  </si>
  <si>
    <t>（令和5年4月1日から令和6年3月31日）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</si>
  <si>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平成26年度</t>
    <rPh sb="0" eb="2">
      <t>ヘイセイ</t>
    </rPh>
    <phoneticPr fontId="2"/>
  </si>
  <si>
    <t xml:space="preserve">    27年度</t>
  </si>
  <si>
    <t xml:space="preserve">    28年度</t>
  </si>
  <si>
    <t xml:space="preserve">    29年度</t>
  </si>
  <si>
    <t xml:space="preserve">    30年度</t>
  </si>
  <si>
    <t>５年度</t>
    <rPh sb="1" eb="3">
      <t>ネンド</t>
    </rPh>
    <rPh sb="2" eb="3">
      <t>ド</t>
    </rPh>
    <phoneticPr fontId="2"/>
  </si>
  <si>
    <t>べトナム</t>
  </si>
  <si>
    <t>フィリピン</t>
  </si>
  <si>
    <t>ブラジル</t>
  </si>
  <si>
    <t>インドネシア</t>
  </si>
  <si>
    <t>ネパール</t>
  </si>
  <si>
    <t>タイ</t>
  </si>
  <si>
    <t>モンゴル</t>
  </si>
  <si>
    <t>トルコ</t>
  </si>
  <si>
    <t xml:space="preserve">  　 ５年度</t>
    <rPh sb="5" eb="7">
      <t>ネンド</t>
    </rPh>
    <phoneticPr fontId="2"/>
  </si>
  <si>
    <t>長根町</t>
    <phoneticPr fontId="2"/>
  </si>
  <si>
    <t>四丁目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</si>
</sst>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);\(#,##0\)"/>
    <numFmt numFmtId="177" formatCode="#,##0.0_);\(#,##0.0\)"/>
    <numFmt numFmtId="178" formatCode="#,##0_ "/>
    <numFmt numFmtId="179" formatCode="* #,##0_ ;* \-#,##0_ ;* &quot;-&quot;_ ;@_ "/>
    <numFmt numFmtId="180" formatCode="* #,##0_ ;* \-#,##0_ ;* &quot;- &quot;_ ;@&quot; &quot;_ "/>
    <numFmt numFmtId="181" formatCode="#,##0.0_ "/>
    <numFmt numFmtId="182" formatCode="0_ "/>
    <numFmt numFmtId="183" formatCode="#,##0_);[Red]\(#,##0\)"/>
    <numFmt numFmtId="184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8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38" fontId="4" fillId="0" borderId="0" xfId="1" applyFont="1" applyFill="1" applyAlignment="1">
      <alignment vertical="center"/>
    </xf>
    <xf numFmtId="179" fontId="9" fillId="0" borderId="18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24" xfId="0" applyNumberFormat="1" applyFont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176" fontId="5" fillId="0" borderId="6" xfId="1" quotePrefix="1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66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38" fontId="5" fillId="0" borderId="0" xfId="4" applyFont="1" applyFill="1" applyAlignment="1">
      <alignment vertical="center"/>
    </xf>
    <xf numFmtId="0" fontId="4" fillId="0" borderId="0" xfId="0" applyFont="1" applyAlignment="1">
      <alignment horizontal="left" vertical="center"/>
    </xf>
    <xf numFmtId="38" fontId="5" fillId="3" borderId="67" xfId="1" applyFont="1" applyFill="1" applyBorder="1" applyAlignment="1">
      <alignment vertical="center"/>
    </xf>
    <xf numFmtId="178" fontId="5" fillId="0" borderId="43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5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176" fontId="5" fillId="0" borderId="16" xfId="4" applyNumberFormat="1" applyFont="1" applyFill="1" applyBorder="1" applyAlignment="1">
      <alignment vertical="center"/>
    </xf>
    <xf numFmtId="176" fontId="5" fillId="0" borderId="25" xfId="4" applyNumberFormat="1" applyFont="1" applyBorder="1" applyAlignment="1">
      <alignment vertical="center"/>
    </xf>
    <xf numFmtId="176" fontId="5" fillId="0" borderId="20" xfId="4" applyNumberFormat="1" applyFont="1" applyBorder="1" applyAlignment="1">
      <alignment vertical="center"/>
    </xf>
    <xf numFmtId="176" fontId="5" fillId="0" borderId="19" xfId="4" applyNumberFormat="1" applyFont="1" applyBorder="1" applyAlignment="1">
      <alignment vertical="center"/>
    </xf>
    <xf numFmtId="176" fontId="5" fillId="0" borderId="21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20" xfId="4" applyNumberFormat="1" applyFont="1" applyFill="1" applyBorder="1" applyAlignment="1">
      <alignment vertical="center"/>
    </xf>
    <xf numFmtId="177" fontId="5" fillId="0" borderId="10" xfId="4" applyNumberFormat="1" applyFont="1" applyFill="1" applyBorder="1" applyAlignment="1">
      <alignment vertical="center"/>
    </xf>
    <xf numFmtId="177" fontId="5" fillId="0" borderId="17" xfId="4" applyNumberFormat="1" applyFont="1" applyFill="1" applyBorder="1" applyAlignment="1">
      <alignment vertical="center"/>
    </xf>
    <xf numFmtId="177" fontId="5" fillId="0" borderId="21" xfId="4" applyNumberFormat="1" applyFont="1" applyFill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5" fillId="0" borderId="15" xfId="4" applyNumberFormat="1" applyFont="1" applyBorder="1" applyAlignment="1">
      <alignment vertical="center"/>
    </xf>
    <xf numFmtId="178" fontId="5" fillId="0" borderId="16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21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37" xfId="4" applyNumberFormat="1" applyFont="1" applyBorder="1" applyAlignment="1">
      <alignment vertical="center"/>
    </xf>
    <xf numFmtId="178" fontId="5" fillId="0" borderId="39" xfId="4" applyNumberFormat="1" applyFont="1" applyBorder="1" applyAlignment="1">
      <alignment vertical="center"/>
    </xf>
    <xf numFmtId="0" fontId="5" fillId="0" borderId="41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8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 shrinkToFit="1"/>
    </xf>
    <xf numFmtId="0" fontId="5" fillId="0" borderId="11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42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right" vertical="center" indent="1"/>
    </xf>
    <xf numFmtId="180" fontId="5" fillId="0" borderId="23" xfId="4" applyNumberFormat="1" applyFont="1" applyBorder="1" applyAlignment="1">
      <alignment vertical="center"/>
    </xf>
    <xf numFmtId="180" fontId="5" fillId="0" borderId="16" xfId="4" applyNumberFormat="1" applyFont="1" applyBorder="1" applyAlignment="1">
      <alignment vertical="center"/>
    </xf>
    <xf numFmtId="180" fontId="5" fillId="0" borderId="17" xfId="4" applyNumberFormat="1" applyFont="1" applyBorder="1" applyAlignment="1">
      <alignment vertical="center"/>
    </xf>
    <xf numFmtId="0" fontId="6" fillId="0" borderId="34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180" fontId="5" fillId="0" borderId="73" xfId="4" applyNumberFormat="1" applyFont="1" applyBorder="1" applyAlignment="1">
      <alignment vertical="center"/>
    </xf>
    <xf numFmtId="180" fontId="5" fillId="0" borderId="37" xfId="4" applyNumberFormat="1" applyFont="1" applyBorder="1" applyAlignment="1">
      <alignment vertical="center"/>
    </xf>
    <xf numFmtId="180" fontId="5" fillId="0" borderId="20" xfId="4" applyNumberFormat="1" applyFont="1" applyBorder="1" applyAlignment="1">
      <alignment vertical="center"/>
    </xf>
    <xf numFmtId="38" fontId="5" fillId="0" borderId="42" xfId="4" applyFont="1" applyFill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38" fontId="5" fillId="0" borderId="75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180" fontId="5" fillId="0" borderId="39" xfId="4" applyNumberFormat="1" applyFont="1" applyBorder="1" applyAlignment="1">
      <alignment horizontal="right" vertical="center"/>
    </xf>
    <xf numFmtId="38" fontId="5" fillId="0" borderId="67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79" fontId="4" fillId="2" borderId="0" xfId="0" applyNumberFormat="1" applyFont="1" applyFill="1" applyAlignment="1">
      <alignment horizontal="left" vertical="center"/>
    </xf>
    <xf numFmtId="179" fontId="15" fillId="2" borderId="0" xfId="0" applyNumberFormat="1" applyFont="1" applyFill="1" applyAlignment="1">
      <alignment horizontal="left" vertical="center"/>
    </xf>
    <xf numFmtId="17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79" fontId="6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vertical="center"/>
    </xf>
    <xf numFmtId="179" fontId="9" fillId="2" borderId="26" xfId="0" applyNumberFormat="1" applyFont="1" applyFill="1" applyBorder="1" applyAlignment="1">
      <alignment horizontal="center" vertical="center"/>
    </xf>
    <xf numFmtId="179" fontId="0" fillId="2" borderId="27" xfId="0" applyNumberFormat="1" applyFill="1" applyBorder="1" applyAlignment="1">
      <alignment horizontal="center" vertical="center"/>
    </xf>
    <xf numFmtId="179" fontId="0" fillId="2" borderId="28" xfId="0" applyNumberFormat="1" applyFill="1" applyBorder="1" applyAlignment="1">
      <alignment horizontal="center" vertical="center"/>
    </xf>
    <xf numFmtId="179" fontId="0" fillId="2" borderId="29" xfId="0" applyNumberForma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9" fontId="1" fillId="2" borderId="27" xfId="0" applyNumberFormat="1" applyFont="1" applyFill="1" applyBorder="1" applyAlignment="1">
      <alignment horizontal="center" vertical="center"/>
    </xf>
    <xf numFmtId="179" fontId="1" fillId="2" borderId="28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65" xfId="0" applyNumberFormat="1" applyFont="1" applyFill="1" applyBorder="1" applyAlignment="1">
      <alignment horizontal="center" vertical="center"/>
    </xf>
    <xf numFmtId="179" fontId="12" fillId="2" borderId="1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79" fontId="9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179" fontId="7" fillId="0" borderId="4" xfId="0" applyNumberFormat="1" applyFont="1" applyBorder="1" applyAlignment="1">
      <alignment horizontal="left" vertical="center"/>
    </xf>
    <xf numFmtId="179" fontId="9" fillId="0" borderId="18" xfId="0" applyNumberFormat="1" applyFont="1" applyBorder="1" applyAlignment="1">
      <alignment horizontal="left" vertical="center"/>
    </xf>
    <xf numFmtId="179" fontId="7" fillId="0" borderId="18" xfId="0" applyNumberFormat="1" applyFont="1" applyBorder="1" applyAlignment="1">
      <alignment horizontal="left" vertical="center"/>
    </xf>
    <xf numFmtId="179" fontId="9" fillId="0" borderId="11" xfId="0" applyNumberFormat="1" applyFont="1" applyBorder="1" applyAlignment="1">
      <alignment horizontal="left" vertical="center"/>
    </xf>
    <xf numFmtId="179" fontId="7" fillId="0" borderId="31" xfId="0" applyNumberFormat="1" applyFont="1" applyBorder="1" applyAlignment="1">
      <alignment horizontal="left" vertical="center"/>
    </xf>
    <xf numFmtId="179" fontId="9" fillId="0" borderId="32" xfId="0" applyNumberFormat="1" applyFont="1" applyBorder="1" applyAlignment="1">
      <alignment horizontal="left" vertical="center"/>
    </xf>
    <xf numFmtId="179" fontId="12" fillId="0" borderId="32" xfId="0" applyNumberFormat="1" applyFont="1" applyBorder="1" applyAlignment="1">
      <alignment horizontal="left" vertical="center"/>
    </xf>
    <xf numFmtId="179" fontId="7" fillId="0" borderId="32" xfId="0" applyNumberFormat="1" applyFont="1" applyBorder="1" applyAlignment="1">
      <alignment horizontal="left" vertical="center"/>
    </xf>
    <xf numFmtId="179" fontId="9" fillId="0" borderId="38" xfId="0" applyNumberFormat="1" applyFont="1" applyBorder="1" applyAlignment="1">
      <alignment horizontal="center" vertical="center"/>
    </xf>
    <xf numFmtId="176" fontId="5" fillId="0" borderId="19" xfId="4" applyNumberFormat="1" applyFont="1" applyFill="1" applyBorder="1" applyAlignment="1">
      <alignment vertical="center"/>
    </xf>
    <xf numFmtId="176" fontId="5" fillId="0" borderId="79" xfId="4" applyNumberFormat="1" applyFont="1" applyFill="1" applyBorder="1" applyAlignment="1">
      <alignment vertical="center"/>
    </xf>
    <xf numFmtId="177" fontId="5" fillId="0" borderId="34" xfId="4" applyNumberFormat="1" applyFont="1" applyFill="1" applyBorder="1" applyAlignment="1">
      <alignment vertical="center"/>
    </xf>
    <xf numFmtId="180" fontId="5" fillId="2" borderId="12" xfId="4" applyNumberFormat="1" applyFont="1" applyFill="1" applyBorder="1" applyAlignment="1">
      <alignment vertical="center"/>
    </xf>
    <xf numFmtId="180" fontId="5" fillId="2" borderId="14" xfId="4" applyNumberFormat="1" applyFont="1" applyFill="1" applyBorder="1" applyAlignment="1">
      <alignment horizontal="right" vertical="center"/>
    </xf>
    <xf numFmtId="180" fontId="5" fillId="2" borderId="13" xfId="4" applyNumberFormat="1" applyFont="1" applyFill="1" applyBorder="1" applyAlignment="1">
      <alignment vertical="center"/>
    </xf>
    <xf numFmtId="178" fontId="5" fillId="2" borderId="22" xfId="0" applyNumberFormat="1" applyFont="1" applyFill="1" applyBorder="1" applyAlignment="1">
      <alignment vertical="center"/>
    </xf>
    <xf numFmtId="178" fontId="5" fillId="2" borderId="13" xfId="4" applyNumberFormat="1" applyFont="1" applyFill="1" applyBorder="1" applyAlignment="1">
      <alignment vertical="center"/>
    </xf>
    <xf numFmtId="178" fontId="5" fillId="2" borderId="14" xfId="4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vertical="center"/>
    </xf>
    <xf numFmtId="178" fontId="1" fillId="0" borderId="0" xfId="0" applyNumberFormat="1" applyFont="1" applyAlignment="1">
      <alignment vertical="center"/>
    </xf>
    <xf numFmtId="0" fontId="9" fillId="0" borderId="26" xfId="0" applyFont="1" applyBorder="1" applyAlignment="1">
      <alignment vertical="center"/>
    </xf>
    <xf numFmtId="0" fontId="16" fillId="0" borderId="75" xfId="0" applyFont="1" applyBorder="1" applyAlignment="1">
      <alignment vertical="center"/>
    </xf>
    <xf numFmtId="177" fontId="5" fillId="0" borderId="0" xfId="4" applyNumberFormat="1" applyFont="1" applyFill="1" applyBorder="1" applyAlignment="1">
      <alignment vertical="center"/>
    </xf>
    <xf numFmtId="176" fontId="5" fillId="0" borderId="84" xfId="4" applyNumberFormat="1" applyFont="1" applyFill="1" applyBorder="1" applyAlignment="1">
      <alignment vertical="center"/>
    </xf>
    <xf numFmtId="176" fontId="5" fillId="0" borderId="37" xfId="4" applyNumberFormat="1" applyFont="1" applyFill="1" applyBorder="1" applyAlignment="1">
      <alignment vertical="center"/>
    </xf>
    <xf numFmtId="176" fontId="5" fillId="0" borderId="13" xfId="4" applyNumberFormat="1" applyFont="1" applyFill="1" applyBorder="1" applyAlignment="1">
      <alignment vertical="center"/>
    </xf>
    <xf numFmtId="0" fontId="6" fillId="0" borderId="85" xfId="0" applyFont="1" applyBorder="1" applyAlignment="1">
      <alignment horizontal="right" vertical="center" indent="1"/>
    </xf>
    <xf numFmtId="178" fontId="5" fillId="0" borderId="10" xfId="4" applyNumberFormat="1" applyFont="1" applyFill="1" applyBorder="1" applyAlignment="1">
      <alignment horizontal="right" vertical="center" indent="1"/>
    </xf>
    <xf numFmtId="178" fontId="5" fillId="0" borderId="17" xfId="4" applyNumberFormat="1" applyFont="1" applyFill="1" applyBorder="1" applyAlignment="1">
      <alignment horizontal="right" vertical="center" indent="1"/>
    </xf>
    <xf numFmtId="178" fontId="5" fillId="0" borderId="17" xfId="4" quotePrefix="1" applyNumberFormat="1" applyFont="1" applyFill="1" applyBorder="1" applyAlignment="1">
      <alignment horizontal="right" vertical="center" indent="1"/>
    </xf>
    <xf numFmtId="178" fontId="5" fillId="0" borderId="7" xfId="0" applyNumberFormat="1" applyFont="1" applyBorder="1" applyAlignment="1">
      <alignment horizontal="right" vertical="center" indent="1"/>
    </xf>
    <xf numFmtId="178" fontId="5" fillId="0" borderId="17" xfId="0" applyNumberFormat="1" applyFont="1" applyBorder="1" applyAlignment="1">
      <alignment horizontal="right" vertical="center" indent="1"/>
    </xf>
    <xf numFmtId="178" fontId="5" fillId="0" borderId="34" xfId="4" quotePrefix="1" applyNumberFormat="1" applyFont="1" applyFill="1" applyBorder="1" applyAlignment="1">
      <alignment horizontal="right" vertical="center" indent="1"/>
    </xf>
    <xf numFmtId="178" fontId="5" fillId="0" borderId="34" xfId="0" applyNumberFormat="1" applyFont="1" applyBorder="1" applyAlignment="1">
      <alignment horizontal="right" vertical="center" indent="1"/>
    </xf>
    <xf numFmtId="178" fontId="5" fillId="0" borderId="14" xfId="0" applyNumberFormat="1" applyFont="1" applyBorder="1" applyAlignment="1">
      <alignment horizontal="right" vertical="center" indent="1"/>
    </xf>
    <xf numFmtId="183" fontId="11" fillId="0" borderId="36" xfId="0" applyNumberFormat="1" applyFont="1" applyBorder="1" applyAlignment="1">
      <alignment horizontal="right" vertical="center"/>
    </xf>
    <xf numFmtId="183" fontId="11" fillId="0" borderId="10" xfId="0" applyNumberFormat="1" applyFont="1" applyBorder="1" applyAlignment="1">
      <alignment horizontal="right" vertical="center"/>
    </xf>
    <xf numFmtId="183" fontId="0" fillId="0" borderId="15" xfId="1" applyNumberFormat="1" applyFont="1" applyFill="1" applyBorder="1" applyAlignment="1">
      <alignment horizontal="right" vertical="center"/>
    </xf>
    <xf numFmtId="183" fontId="0" fillId="0" borderId="16" xfId="1" applyNumberFormat="1" applyFont="1" applyFill="1" applyBorder="1" applyAlignment="1">
      <alignment horizontal="right" vertical="center"/>
    </xf>
    <xf numFmtId="183" fontId="0" fillId="0" borderId="10" xfId="0" applyNumberFormat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9" fontId="9" fillId="0" borderId="32" xfId="0" applyNumberFormat="1" applyFont="1" applyBorder="1" applyAlignment="1">
      <alignment horizontal="center" vertical="center"/>
    </xf>
    <xf numFmtId="178" fontId="11" fillId="0" borderId="17" xfId="0" applyNumberFormat="1" applyFont="1" applyBorder="1" applyAlignment="1">
      <alignment horizontal="right" vertical="center"/>
    </xf>
    <xf numFmtId="178" fontId="11" fillId="0" borderId="15" xfId="1" applyNumberFormat="1" applyFont="1" applyFill="1" applyBorder="1" applyAlignment="1">
      <alignment horizontal="right" vertical="center"/>
    </xf>
    <xf numFmtId="178" fontId="11" fillId="0" borderId="16" xfId="1" applyNumberFormat="1" applyFont="1" applyFill="1" applyBorder="1" applyAlignment="1">
      <alignment horizontal="right" vertical="center"/>
    </xf>
    <xf numFmtId="183" fontId="11" fillId="0" borderId="15" xfId="1" applyNumberFormat="1" applyFont="1" applyFill="1" applyBorder="1" applyAlignment="1">
      <alignment horizontal="right" vertical="center"/>
    </xf>
    <xf numFmtId="183" fontId="11" fillId="0" borderId="16" xfId="1" applyNumberFormat="1" applyFont="1" applyFill="1" applyBorder="1" applyAlignment="1">
      <alignment horizontal="right" vertical="center"/>
    </xf>
    <xf numFmtId="183" fontId="0" fillId="0" borderId="22" xfId="1" applyNumberFormat="1" applyFont="1" applyFill="1" applyBorder="1" applyAlignment="1">
      <alignment horizontal="right" vertical="center"/>
    </xf>
    <xf numFmtId="183" fontId="0" fillId="0" borderId="13" xfId="1" applyNumberFormat="1" applyFont="1" applyFill="1" applyBorder="1" applyAlignment="1">
      <alignment horizontal="right" vertical="center"/>
    </xf>
    <xf numFmtId="183" fontId="0" fillId="0" borderId="14" xfId="0" applyNumberFormat="1" applyBorder="1" applyAlignment="1">
      <alignment horizontal="right" vertical="center"/>
    </xf>
    <xf numFmtId="178" fontId="0" fillId="0" borderId="22" xfId="1" applyNumberFormat="1" applyFont="1" applyFill="1" applyBorder="1" applyAlignment="1">
      <alignment horizontal="right" vertical="center"/>
    </xf>
    <xf numFmtId="178" fontId="0" fillId="0" borderId="13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horizontal="right" vertical="center"/>
    </xf>
    <xf numFmtId="178" fontId="1" fillId="0" borderId="16" xfId="1" applyNumberFormat="1" applyFont="1" applyFill="1" applyBorder="1" applyAlignment="1">
      <alignment horizontal="right" vertical="center"/>
    </xf>
    <xf numFmtId="178" fontId="1" fillId="0" borderId="15" xfId="1" applyNumberFormat="1" applyFont="1" applyFill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179" fontId="1" fillId="0" borderId="15" xfId="1" applyNumberFormat="1" applyFont="1" applyFill="1" applyBorder="1" applyAlignment="1">
      <alignment vertical="center"/>
    </xf>
    <xf numFmtId="179" fontId="1" fillId="0" borderId="16" xfId="1" applyNumberFormat="1" applyFont="1" applyFill="1" applyBorder="1" applyAlignment="1">
      <alignment vertical="center"/>
    </xf>
    <xf numFmtId="179" fontId="1" fillId="0" borderId="17" xfId="1" applyNumberFormat="1" applyFont="1" applyFill="1" applyBorder="1" applyAlignment="1">
      <alignment vertical="center"/>
    </xf>
    <xf numFmtId="178" fontId="1" fillId="0" borderId="19" xfId="1" applyNumberFormat="1" applyFont="1" applyFill="1" applyBorder="1" applyAlignment="1">
      <alignment horizontal="right" vertical="center"/>
    </xf>
    <xf numFmtId="178" fontId="1" fillId="0" borderId="20" xfId="1" applyNumberFormat="1" applyFont="1" applyFill="1" applyBorder="1" applyAlignment="1">
      <alignment horizontal="right" vertical="center"/>
    </xf>
    <xf numFmtId="178" fontId="1" fillId="0" borderId="37" xfId="0" applyNumberFormat="1" applyFont="1" applyBorder="1" applyAlignment="1">
      <alignment horizontal="right" vertical="center"/>
    </xf>
    <xf numFmtId="179" fontId="9" fillId="0" borderId="44" xfId="0" applyNumberFormat="1" applyFont="1" applyBorder="1" applyAlignment="1">
      <alignment horizontal="center" vertical="center"/>
    </xf>
    <xf numFmtId="179" fontId="1" fillId="0" borderId="19" xfId="1" applyNumberFormat="1" applyFont="1" applyFill="1" applyBorder="1" applyAlignment="1">
      <alignment vertical="center"/>
    </xf>
    <xf numFmtId="179" fontId="1" fillId="0" borderId="20" xfId="1" applyNumberFormat="1" applyFont="1" applyFill="1" applyBorder="1" applyAlignment="1">
      <alignment vertical="center"/>
    </xf>
    <xf numFmtId="179" fontId="1" fillId="0" borderId="21" xfId="1" applyNumberFormat="1" applyFont="1" applyFill="1" applyBorder="1" applyAlignment="1">
      <alignment vertical="center"/>
    </xf>
    <xf numFmtId="178" fontId="1" fillId="0" borderId="22" xfId="1" applyNumberFormat="1" applyFont="1" applyFill="1" applyBorder="1" applyAlignment="1">
      <alignment horizontal="right" vertical="center"/>
    </xf>
    <xf numFmtId="178" fontId="1" fillId="0" borderId="13" xfId="1" applyNumberFormat="1" applyFont="1" applyFill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9" fontId="1" fillId="0" borderId="22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179" fontId="1" fillId="0" borderId="14" xfId="1" applyNumberFormat="1" applyFont="1" applyFill="1" applyBorder="1" applyAlignment="1">
      <alignment vertical="center"/>
    </xf>
    <xf numFmtId="178" fontId="1" fillId="0" borderId="23" xfId="1" applyNumberFormat="1" applyFont="1" applyFill="1" applyBorder="1" applyAlignment="1">
      <alignment horizontal="right" vertical="center"/>
    </xf>
    <xf numFmtId="178" fontId="1" fillId="0" borderId="17" xfId="1" applyNumberFormat="1" applyFont="1" applyFill="1" applyBorder="1" applyAlignment="1">
      <alignment horizontal="right" vertical="center"/>
    </xf>
    <xf numFmtId="178" fontId="11" fillId="0" borderId="23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178" fontId="1" fillId="0" borderId="64" xfId="0" applyNumberFormat="1" applyFont="1" applyBorder="1" applyAlignment="1">
      <alignment horizontal="right" vertical="center"/>
    </xf>
    <xf numFmtId="178" fontId="1" fillId="0" borderId="21" xfId="1" applyNumberFormat="1" applyFont="1" applyFill="1" applyBorder="1" applyAlignment="1">
      <alignment horizontal="right"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8" fontId="1" fillId="0" borderId="14" xfId="1" applyNumberFormat="1" applyFont="1" applyFill="1" applyBorder="1" applyAlignment="1">
      <alignment horizontal="right" vertical="center"/>
    </xf>
    <xf numFmtId="178" fontId="1" fillId="0" borderId="17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3" fillId="0" borderId="15" xfId="1" applyNumberFormat="1" applyFont="1" applyFill="1" applyBorder="1" applyAlignment="1">
      <alignment horizontal="right" vertical="center"/>
    </xf>
    <xf numFmtId="178" fontId="13" fillId="0" borderId="17" xfId="1" applyNumberFormat="1" applyFont="1" applyFill="1" applyBorder="1" applyAlignment="1">
      <alignment horizontal="right" vertical="center"/>
    </xf>
    <xf numFmtId="178" fontId="13" fillId="0" borderId="19" xfId="1" applyNumberFormat="1" applyFont="1" applyFill="1" applyBorder="1" applyAlignment="1">
      <alignment horizontal="right" vertical="center"/>
    </xf>
    <xf numFmtId="178" fontId="13" fillId="0" borderId="35" xfId="1" applyNumberFormat="1" applyFont="1" applyFill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5" fillId="0" borderId="3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81" fontId="5" fillId="0" borderId="15" xfId="1" applyNumberFormat="1" applyFont="1" applyFill="1" applyBorder="1" applyAlignment="1">
      <alignment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7" fontId="5" fillId="0" borderId="17" xfId="1" applyNumberFormat="1" applyFont="1" applyBorder="1" applyAlignment="1">
      <alignment vertical="center"/>
    </xf>
    <xf numFmtId="176" fontId="5" fillId="0" borderId="13" xfId="4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2" fontId="5" fillId="0" borderId="31" xfId="0" applyNumberFormat="1" applyFont="1" applyBorder="1" applyAlignment="1">
      <alignment horizontal="distributed"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182" fontId="5" fillId="0" borderId="32" xfId="0" applyNumberFormat="1" applyFont="1" applyBorder="1" applyAlignment="1">
      <alignment horizontal="distributed" vertical="center"/>
    </xf>
    <xf numFmtId="182" fontId="5" fillId="0" borderId="32" xfId="0" applyNumberFormat="1" applyFont="1" applyBorder="1" applyAlignment="1">
      <alignment vertical="center"/>
    </xf>
    <xf numFmtId="41" fontId="5" fillId="0" borderId="17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182" fontId="5" fillId="0" borderId="38" xfId="0" applyNumberFormat="1" applyFont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176" fontId="5" fillId="0" borderId="20" xfId="4" applyNumberFormat="1" applyFont="1" applyFill="1" applyBorder="1" applyAlignment="1">
      <alignment horizontal="right" vertical="center"/>
    </xf>
    <xf numFmtId="177" fontId="5" fillId="0" borderId="21" xfId="4" applyNumberFormat="1" applyFont="1" applyFill="1" applyBorder="1" applyAlignment="1">
      <alignment horizontal="right" vertical="center"/>
    </xf>
    <xf numFmtId="176" fontId="5" fillId="0" borderId="83" xfId="4" applyNumberFormat="1" applyFont="1" applyFill="1" applyBorder="1" applyAlignment="1">
      <alignment vertical="center"/>
    </xf>
    <xf numFmtId="177" fontId="5" fillId="0" borderId="83" xfId="4" applyNumberFormat="1" applyFont="1" applyFill="1" applyBorder="1" applyAlignment="1">
      <alignment horizontal="right" vertical="center"/>
    </xf>
    <xf numFmtId="180" fontId="5" fillId="0" borderId="43" xfId="4" applyNumberFormat="1" applyFont="1" applyFill="1" applyBorder="1" applyAlignment="1">
      <alignment horizontal="right" vertical="center"/>
    </xf>
    <xf numFmtId="180" fontId="5" fillId="0" borderId="37" xfId="4" applyNumberFormat="1" applyFont="1" applyFill="1" applyBorder="1" applyAlignment="1">
      <alignment horizontal="right" vertical="center"/>
    </xf>
    <xf numFmtId="180" fontId="5" fillId="0" borderId="10" xfId="4" applyNumberFormat="1" applyFont="1" applyFill="1" applyBorder="1" applyAlignment="1">
      <alignment horizontal="right" vertical="center"/>
    </xf>
    <xf numFmtId="180" fontId="5" fillId="0" borderId="19" xfId="4" applyNumberFormat="1" applyFont="1" applyFill="1" applyBorder="1" applyAlignment="1">
      <alignment horizontal="right" vertical="center"/>
    </xf>
    <xf numFmtId="180" fontId="5" fillId="0" borderId="20" xfId="4" applyNumberFormat="1" applyFont="1" applyFill="1" applyBorder="1" applyAlignment="1">
      <alignment horizontal="right" vertical="center"/>
    </xf>
    <xf numFmtId="180" fontId="5" fillId="0" borderId="17" xfId="4" applyNumberFormat="1" applyFont="1" applyFill="1" applyBorder="1" applyAlignment="1">
      <alignment horizontal="right" vertical="center"/>
    </xf>
    <xf numFmtId="180" fontId="5" fillId="0" borderId="14" xfId="4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5" fillId="0" borderId="17" xfId="1" applyNumberFormat="1" applyFont="1" applyFill="1" applyBorder="1" applyAlignment="1">
      <alignment horizontal="right" vertical="center"/>
    </xf>
    <xf numFmtId="41" fontId="5" fillId="0" borderId="40" xfId="1" applyNumberFormat="1" applyFont="1" applyFill="1" applyBorder="1" applyAlignment="1">
      <alignment horizontal="right" vertical="center"/>
    </xf>
    <xf numFmtId="178" fontId="11" fillId="0" borderId="36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83" fontId="0" fillId="0" borderId="15" xfId="1" quotePrefix="1" applyNumberFormat="1" applyFont="1" applyFill="1" applyBorder="1" applyAlignment="1">
      <alignment horizontal="right" vertical="center"/>
    </xf>
    <xf numFmtId="183" fontId="0" fillId="0" borderId="17" xfId="1" quotePrefix="1" applyNumberFormat="1" applyFont="1" applyFill="1" applyBorder="1" applyAlignment="1">
      <alignment horizontal="right" vertical="center"/>
    </xf>
    <xf numFmtId="179" fontId="1" fillId="0" borderId="23" xfId="1" applyNumberFormat="1" applyFont="1" applyFill="1" applyBorder="1" applyAlignment="1">
      <alignment vertical="center"/>
    </xf>
    <xf numFmtId="179" fontId="1" fillId="0" borderId="10" xfId="0" applyNumberFormat="1" applyFont="1" applyBorder="1" applyAlignment="1">
      <alignment vertical="center"/>
    </xf>
    <xf numFmtId="178" fontId="11" fillId="0" borderId="86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8" fontId="11" fillId="0" borderId="82" xfId="0" applyNumberFormat="1" applyFont="1" applyBorder="1" applyAlignment="1">
      <alignment horizontal="right" vertical="center"/>
    </xf>
    <xf numFmtId="178" fontId="1" fillId="0" borderId="63" xfId="1" applyNumberFormat="1" applyFont="1" applyFill="1" applyBorder="1" applyAlignment="1">
      <alignment horizontal="right" vertical="center"/>
    </xf>
    <xf numFmtId="178" fontId="11" fillId="0" borderId="79" xfId="0" applyNumberFormat="1" applyFont="1" applyBorder="1" applyAlignment="1">
      <alignment horizontal="right" vertical="center"/>
    </xf>
    <xf numFmtId="178" fontId="11" fillId="0" borderId="15" xfId="0" applyNumberFormat="1" applyFont="1" applyBorder="1" applyAlignment="1">
      <alignment horizontal="right" vertical="center"/>
    </xf>
    <xf numFmtId="178" fontId="1" fillId="0" borderId="64" xfId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178" fontId="1" fillId="0" borderId="40" xfId="0" applyNumberFormat="1" applyFont="1" applyBorder="1" applyAlignment="1">
      <alignment horizontal="right" vertical="center"/>
    </xf>
    <xf numFmtId="178" fontId="1" fillId="0" borderId="16" xfId="1" quotePrefix="1" applyNumberFormat="1" applyFont="1" applyFill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84" fontId="5" fillId="0" borderId="10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84" fontId="5" fillId="0" borderId="17" xfId="4" quotePrefix="1" applyNumberFormat="1" applyFont="1" applyFill="1" applyBorder="1" applyAlignment="1">
      <alignment horizontal="right" vertical="center" indent="1"/>
    </xf>
    <xf numFmtId="176" fontId="5" fillId="0" borderId="35" xfId="4" applyNumberFormat="1" applyFont="1" applyFill="1" applyBorder="1" applyAlignment="1">
      <alignment vertical="center"/>
    </xf>
    <xf numFmtId="177" fontId="5" fillId="0" borderId="35" xfId="4" applyNumberFormat="1" applyFont="1" applyFill="1" applyBorder="1" applyAlignment="1">
      <alignment horizontal="right" vertical="center"/>
    </xf>
    <xf numFmtId="0" fontId="0" fillId="2" borderId="3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183" fontId="11" fillId="0" borderId="33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178" fontId="1" fillId="0" borderId="36" xfId="1" applyNumberFormat="1" applyFont="1" applyFill="1" applyBorder="1" applyAlignment="1">
      <alignment horizontal="right" vertical="center"/>
    </xf>
    <xf numFmtId="178" fontId="1" fillId="0" borderId="9" xfId="1" applyNumberFormat="1" applyFont="1" applyFill="1" applyBorder="1" applyAlignment="1">
      <alignment horizontal="right" vertical="center"/>
    </xf>
    <xf numFmtId="178" fontId="11" fillId="0" borderId="34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179" fontId="9" fillId="0" borderId="24" xfId="0" applyNumberFormat="1" applyFont="1" applyBorder="1" applyAlignment="1">
      <alignment horizontal="left" vertical="center"/>
    </xf>
    <xf numFmtId="178" fontId="1" fillId="0" borderId="25" xfId="1" applyNumberFormat="1" applyFont="1" applyFill="1" applyBorder="1" applyAlignment="1">
      <alignment horizontal="right" vertical="center"/>
    </xf>
    <xf numFmtId="178" fontId="11" fillId="0" borderId="33" xfId="0" applyNumberFormat="1" applyFont="1" applyBorder="1" applyAlignment="1">
      <alignment horizontal="right" vertical="center"/>
    </xf>
    <xf numFmtId="179" fontId="7" fillId="0" borderId="88" xfId="0" applyNumberFormat="1" applyFont="1" applyBorder="1" applyAlignment="1">
      <alignment horizontal="left" vertical="center"/>
    </xf>
    <xf numFmtId="178" fontId="11" fillId="0" borderId="5" xfId="0" applyNumberFormat="1" applyFont="1" applyBorder="1" applyAlignment="1">
      <alignment horizontal="right" vertical="center"/>
    </xf>
    <xf numFmtId="0" fontId="1" fillId="2" borderId="89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179" fontId="7" fillId="0" borderId="68" xfId="0" applyNumberFormat="1" applyFont="1" applyBorder="1" applyAlignment="1">
      <alignment horizontal="left" vertical="center"/>
    </xf>
    <xf numFmtId="183" fontId="0" fillId="0" borderId="23" xfId="1" quotePrefix="1" applyNumberFormat="1" applyFont="1" applyFill="1" applyBorder="1" applyAlignment="1">
      <alignment horizontal="right" vertical="center"/>
    </xf>
    <xf numFmtId="183" fontId="0" fillId="0" borderId="16" xfId="1" quotePrefix="1" applyNumberFormat="1" applyFont="1" applyFill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178" fontId="0" fillId="0" borderId="16" xfId="0" applyNumberFormat="1" applyBorder="1" applyAlignment="1">
      <alignment horizontal="right" vertical="center"/>
    </xf>
    <xf numFmtId="178" fontId="11" fillId="0" borderId="23" xfId="1" applyNumberFormat="1" applyFont="1" applyFill="1" applyBorder="1" applyAlignment="1">
      <alignment horizontal="right" vertical="center"/>
    </xf>
    <xf numFmtId="178" fontId="5" fillId="0" borderId="43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39" xfId="1" applyNumberFormat="1" applyFont="1" applyFill="1" applyBorder="1" applyAlignment="1">
      <alignment vertical="center"/>
    </xf>
    <xf numFmtId="178" fontId="5" fillId="0" borderId="80" xfId="1" applyNumberFormat="1" applyFont="1" applyFill="1" applyBorder="1" applyAlignment="1">
      <alignment vertical="center"/>
    </xf>
    <xf numFmtId="178" fontId="5" fillId="0" borderId="47" xfId="1" applyNumberFormat="1" applyFont="1" applyFill="1" applyBorder="1" applyAlignment="1">
      <alignment vertical="center"/>
    </xf>
    <xf numFmtId="178" fontId="5" fillId="0" borderId="87" xfId="1" applyNumberFormat="1" applyFont="1" applyFill="1" applyBorder="1" applyAlignment="1">
      <alignment vertical="center"/>
    </xf>
    <xf numFmtId="178" fontId="5" fillId="0" borderId="51" xfId="1" applyNumberFormat="1" applyFont="1" applyFill="1" applyBorder="1" applyAlignment="1">
      <alignment vertical="center"/>
    </xf>
    <xf numFmtId="178" fontId="5" fillId="0" borderId="53" xfId="1" applyNumberFormat="1" applyFont="1" applyFill="1" applyBorder="1" applyAlignment="1">
      <alignment horizontal="right" vertical="center"/>
    </xf>
    <xf numFmtId="178" fontId="5" fillId="0" borderId="50" xfId="1" applyNumberFormat="1" applyFont="1" applyFill="1" applyBorder="1" applyAlignment="1">
      <alignment vertical="center"/>
    </xf>
    <xf numFmtId="178" fontId="5" fillId="0" borderId="46" xfId="1" applyNumberFormat="1" applyFont="1" applyFill="1" applyBorder="1" applyAlignment="1">
      <alignment vertical="center"/>
    </xf>
    <xf numFmtId="178" fontId="5" fillId="0" borderId="54" xfId="1" applyNumberFormat="1" applyFont="1" applyFill="1" applyBorder="1" applyAlignment="1">
      <alignment vertical="center"/>
    </xf>
    <xf numFmtId="178" fontId="5" fillId="0" borderId="56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43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41" fontId="5" fillId="0" borderId="47" xfId="1" applyNumberFormat="1" applyFont="1" applyFill="1" applyBorder="1" applyAlignment="1">
      <alignment vertical="center"/>
    </xf>
    <xf numFmtId="41" fontId="5" fillId="0" borderId="50" xfId="1" applyNumberFormat="1" applyFont="1" applyFill="1" applyBorder="1" applyAlignment="1">
      <alignment vertical="center"/>
    </xf>
    <xf numFmtId="178" fontId="1" fillId="0" borderId="63" xfId="0" applyNumberFormat="1" applyFont="1" applyBorder="1" applyAlignment="1">
      <alignment horizontal="right" vertical="center"/>
    </xf>
    <xf numFmtId="178" fontId="11" fillId="0" borderId="17" xfId="1" applyNumberFormat="1" applyFont="1" applyFill="1" applyBorder="1" applyAlignment="1">
      <alignment horizontal="right" vertical="center"/>
    </xf>
    <xf numFmtId="178" fontId="5" fillId="0" borderId="68" xfId="4" applyNumberFormat="1" applyFont="1" applyFill="1" applyBorder="1" applyAlignment="1">
      <alignment horizontal="right" vertical="center" indent="1"/>
    </xf>
    <xf numFmtId="178" fontId="5" fillId="0" borderId="5" xfId="4" applyNumberFormat="1" applyFont="1" applyFill="1" applyBorder="1" applyAlignment="1">
      <alignment horizontal="right" vertical="center" indent="1"/>
    </xf>
    <xf numFmtId="183" fontId="11" fillId="0" borderId="36" xfId="1" applyNumberFormat="1" applyFont="1" applyBorder="1" applyAlignment="1">
      <alignment vertical="center"/>
    </xf>
    <xf numFmtId="183" fontId="11" fillId="0" borderId="7" xfId="1" applyNumberFormat="1" applyFont="1" applyBorder="1" applyAlignment="1">
      <alignment vertical="center"/>
    </xf>
    <xf numFmtId="183" fontId="1" fillId="0" borderId="15" xfId="1" applyNumberFormat="1" applyFont="1" applyFill="1" applyBorder="1" applyAlignment="1">
      <alignment vertical="center"/>
    </xf>
    <xf numFmtId="183" fontId="1" fillId="0" borderId="16" xfId="1" applyNumberFormat="1" applyFont="1" applyFill="1" applyBorder="1" applyAlignment="1">
      <alignment vertical="center"/>
    </xf>
    <xf numFmtId="183" fontId="1" fillId="0" borderId="17" xfId="1" applyNumberFormat="1" applyFont="1" applyFill="1" applyBorder="1" applyAlignment="1">
      <alignment vertical="center"/>
    </xf>
    <xf numFmtId="183" fontId="14" fillId="0" borderId="17" xfId="1" applyNumberFormat="1" applyFont="1" applyFill="1" applyBorder="1" applyAlignment="1">
      <alignment vertical="center"/>
    </xf>
    <xf numFmtId="183" fontId="1" fillId="0" borderId="23" xfId="0" applyNumberFormat="1" applyFont="1" applyBorder="1" applyAlignment="1">
      <alignment vertical="center"/>
    </xf>
    <xf numFmtId="183" fontId="1" fillId="0" borderId="16" xfId="0" applyNumberFormat="1" applyFont="1" applyBorder="1" applyAlignment="1">
      <alignment vertical="center"/>
    </xf>
    <xf numFmtId="183" fontId="1" fillId="0" borderId="17" xfId="0" applyNumberFormat="1" applyFont="1" applyBorder="1" applyAlignment="1">
      <alignment vertical="center"/>
    </xf>
    <xf numFmtId="183" fontId="11" fillId="0" borderId="79" xfId="1" applyNumberFormat="1" applyFont="1" applyBorder="1" applyAlignment="1">
      <alignment vertical="center"/>
    </xf>
    <xf numFmtId="183" fontId="11" fillId="0" borderId="16" xfId="1" applyNumberFormat="1" applyFont="1" applyBorder="1" applyAlignment="1">
      <alignment vertical="center"/>
    </xf>
    <xf numFmtId="183" fontId="11" fillId="0" borderId="15" xfId="1" applyNumberFormat="1" applyFont="1" applyBorder="1" applyAlignment="1">
      <alignment vertical="center"/>
    </xf>
    <xf numFmtId="183" fontId="11" fillId="0" borderId="17" xfId="1" applyNumberFormat="1" applyFont="1" applyBorder="1" applyAlignment="1">
      <alignment vertical="center"/>
    </xf>
    <xf numFmtId="183" fontId="1" fillId="0" borderId="23" xfId="1" applyNumberFormat="1" applyFont="1" applyFill="1" applyBorder="1" applyAlignment="1">
      <alignment vertical="center"/>
    </xf>
    <xf numFmtId="183" fontId="1" fillId="0" borderId="10" xfId="0" applyNumberFormat="1" applyFont="1" applyBorder="1" applyAlignment="1">
      <alignment vertical="center"/>
    </xf>
    <xf numFmtId="183" fontId="11" fillId="0" borderId="36" xfId="0" applyNumberFormat="1" applyFont="1" applyBorder="1" applyAlignment="1">
      <alignment vertical="center"/>
    </xf>
    <xf numFmtId="183" fontId="1" fillId="0" borderId="15" xfId="1" applyNumberFormat="1" applyFont="1" applyFill="1" applyBorder="1" applyAlignment="1">
      <alignment horizontal="right" vertical="center"/>
    </xf>
    <xf numFmtId="183" fontId="1" fillId="0" borderId="16" xfId="1" applyNumberFormat="1" applyFont="1" applyFill="1" applyBorder="1" applyAlignment="1">
      <alignment horizontal="right" vertical="center"/>
    </xf>
    <xf numFmtId="183" fontId="1" fillId="0" borderId="9" xfId="0" applyNumberFormat="1" applyFont="1" applyBorder="1" applyAlignment="1">
      <alignment horizontal="right" vertical="center"/>
    </xf>
    <xf numFmtId="183" fontId="1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5" fillId="0" borderId="58" xfId="0" applyFont="1" applyBorder="1" applyAlignment="1">
      <alignment horizontal="center" vertical="center" wrapText="1"/>
    </xf>
    <xf numFmtId="179" fontId="5" fillId="2" borderId="4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6" fillId="2" borderId="82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41" xfId="4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 wrapText="1"/>
    </xf>
    <xf numFmtId="0" fontId="5" fillId="0" borderId="41" xfId="0" applyFont="1" applyBorder="1" applyAlignment="1">
      <alignment horizontal="right" vertical="center"/>
    </xf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桁区切り 3 2" xfId="5" xr:uid="{00000000-0005-0000-0000-000004000000}"/>
    <cellStyle name="標準" xfId="0" builtinId="0"/>
  </cellStyles>
  <dxfs count="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155F-4A46-8F80-BD3C42615897}"/>
            </c:ext>
          </c:extLst>
        </c:ser>
        <c:ser>
          <c:idx val="1"/>
          <c:order val="1"/>
          <c:tx>
            <c:strRef>
              <c:f>'18'!$AB$5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155F-4A46-8F80-BD3C4261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8830720"/>
        <c:axId val="48877952"/>
      </c:barChart>
      <c:catAx>
        <c:axId val="488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3072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39CC-4BDC-B004-524D824F9CAF}"/>
            </c:ext>
          </c:extLst>
        </c:ser>
        <c:ser>
          <c:idx val="1"/>
          <c:order val="1"/>
          <c:tx>
            <c:strRef>
              <c:f>'19'!$AB$5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39CC-4BDC-B004-524D824F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11025152"/>
        <c:axId val="111027328"/>
      </c:barChart>
      <c:catAx>
        <c:axId val="111025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51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23694205899"/>
          <c:y val="4.98007968127490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1208425188955"/>
          <c:y val="6.872509960159362E-2"/>
          <c:w val="0.80506069373821987"/>
          <c:h val="0.804780876494023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 '!$L$5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'!$L$6:$L$26</c:f>
              <c:numCache>
                <c:formatCode>#,##0_);[Red]\(#,##0\)</c:formatCode>
                <c:ptCount val="21"/>
                <c:pt idx="0">
                  <c:v>2071</c:v>
                </c:pt>
                <c:pt idx="1">
                  <c:v>2391</c:v>
                </c:pt>
                <c:pt idx="2">
                  <c:v>2419</c:v>
                </c:pt>
                <c:pt idx="3">
                  <c:v>2316</c:v>
                </c:pt>
                <c:pt idx="4">
                  <c:v>2406</c:v>
                </c:pt>
                <c:pt idx="5">
                  <c:v>2477</c:v>
                </c:pt>
                <c:pt idx="6">
                  <c:v>2555</c:v>
                </c:pt>
                <c:pt idx="7">
                  <c:v>2865</c:v>
                </c:pt>
                <c:pt idx="8">
                  <c:v>3041</c:v>
                </c:pt>
                <c:pt idx="9">
                  <c:v>3539</c:v>
                </c:pt>
                <c:pt idx="10">
                  <c:v>3743</c:v>
                </c:pt>
                <c:pt idx="11">
                  <c:v>2765</c:v>
                </c:pt>
                <c:pt idx="12">
                  <c:v>2100</c:v>
                </c:pt>
                <c:pt idx="13">
                  <c:v>1908</c:v>
                </c:pt>
                <c:pt idx="14">
                  <c:v>2431</c:v>
                </c:pt>
                <c:pt idx="15">
                  <c:v>2569</c:v>
                </c:pt>
                <c:pt idx="16">
                  <c:v>2063</c:v>
                </c:pt>
                <c:pt idx="17">
                  <c:v>1208</c:v>
                </c:pt>
                <c:pt idx="18">
                  <c:v>578</c:v>
                </c:pt>
                <c:pt idx="19">
                  <c:v>201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D6A-A655-F9D9A96495AD}"/>
            </c:ext>
          </c:extLst>
        </c:ser>
        <c:ser>
          <c:idx val="0"/>
          <c:order val="1"/>
          <c:tx>
            <c:strRef>
              <c:f>'20 '!$K$5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'!$K$6:$K$26</c:f>
              <c:numCache>
                <c:formatCode>#,##0_);[Red]\(#,##0\)</c:formatCode>
                <c:ptCount val="21"/>
                <c:pt idx="0">
                  <c:v>2110</c:v>
                </c:pt>
                <c:pt idx="1">
                  <c:v>2408</c:v>
                </c:pt>
                <c:pt idx="2">
                  <c:v>2489</c:v>
                </c:pt>
                <c:pt idx="3">
                  <c:v>2574</c:v>
                </c:pt>
                <c:pt idx="4">
                  <c:v>2884</c:v>
                </c:pt>
                <c:pt idx="5">
                  <c:v>3152</c:v>
                </c:pt>
                <c:pt idx="6">
                  <c:v>3048</c:v>
                </c:pt>
                <c:pt idx="7">
                  <c:v>3253</c:v>
                </c:pt>
                <c:pt idx="8">
                  <c:v>3375</c:v>
                </c:pt>
                <c:pt idx="9">
                  <c:v>3730</c:v>
                </c:pt>
                <c:pt idx="10">
                  <c:v>3899</c:v>
                </c:pt>
                <c:pt idx="11">
                  <c:v>3004</c:v>
                </c:pt>
                <c:pt idx="12">
                  <c:v>2253</c:v>
                </c:pt>
                <c:pt idx="13">
                  <c:v>1883</c:v>
                </c:pt>
                <c:pt idx="14">
                  <c:v>2207</c:v>
                </c:pt>
                <c:pt idx="15">
                  <c:v>2096</c:v>
                </c:pt>
                <c:pt idx="16">
                  <c:v>1719</c:v>
                </c:pt>
                <c:pt idx="17">
                  <c:v>856</c:v>
                </c:pt>
                <c:pt idx="18">
                  <c:v>295</c:v>
                </c:pt>
                <c:pt idx="19">
                  <c:v>58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D6A-A655-F9D9A964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26019072"/>
        <c:axId val="126020992"/>
      </c:barChart>
      <c:catAx>
        <c:axId val="12601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6.1012124239757042E-2"/>
              <c:y val="1.89243027888446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424974823766363"/>
              <c:y val="0.88247011952191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1907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4643004971810548"/>
          <c:y val="0.91766268260292161"/>
          <c:w val="0.33911046617662216"/>
          <c:h val="5.976095617529875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&amp;C- 20 -</c:oddFooter>
    </c:headerFooter>
    <c:pageMargins b="0.98425196850393704" l="0.59055118110236227" r="0.98425196850393704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40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63500</xdr:rowOff>
        </xdr:from>
        <xdr:to>
          <xdr:col>8</xdr:col>
          <xdr:colOff>611928</xdr:colOff>
          <xdr:row>35</xdr:row>
          <xdr:rowOff>73025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D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2-2'!A1:F18" spid="_x0000_s164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1625"/>
              <a:ext cx="6469803" cy="4295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01\&#34892;&#25919;&#31649;&#29702;&#35506;\R06\060010%20&#32113;&#35336;&#20107;&#26989;\010%20&#12362;&#12362;&#12406;&#12398;&#32113;&#35336;\&#12362;&#12362;&#12406;&#12398;&#32113;&#35336;&#24246;&#21209;\02_&#21508;&#35506;&#29031;&#20250;\01&#22238;&#31572;\&#34892;&#25919;&#31649;&#29702;&#35506;&#12288;&#22238;&#31572;&#26410;\02%20%20&#20154;&#21475;&#34892;&#25919;&#31649;&#29702;.xlsx" TargetMode="External"/><Relationship Id="rId1" Type="http://schemas.openxmlformats.org/officeDocument/2006/relationships/externalLinkPath" Target="file:///\\filesv01\&#34892;&#25919;&#31649;&#29702;&#35506;\R06\060010%20&#32113;&#35336;&#20107;&#26989;\010%20&#12362;&#12362;&#12406;&#12398;&#32113;&#35336;\&#12362;&#12362;&#12406;&#12398;&#32113;&#35336;&#24246;&#21209;\02_&#21508;&#35506;&#29031;&#20250;\01&#22238;&#31572;\&#34892;&#25919;&#31649;&#29702;&#35506;&#12288;&#22238;&#31572;&#26410;\02%20%20&#20154;&#21475;&#34892;&#2591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 "/>
      <sheetName val="21"/>
      <sheetName val="22"/>
      <sheetName val="22-2"/>
    </sheetNames>
    <sheetDataSet>
      <sheetData sheetId="0"/>
      <sheetData sheetId="1"/>
      <sheetData sheetId="2"/>
      <sheetData sheetId="3">
        <row r="4">
          <cell r="B4">
            <v>240</v>
          </cell>
          <cell r="C4">
            <v>221</v>
          </cell>
          <cell r="D4">
            <v>461</v>
          </cell>
          <cell r="E4">
            <v>217</v>
          </cell>
          <cell r="G4">
            <v>2177</v>
          </cell>
          <cell r="H4">
            <v>2245</v>
          </cell>
          <cell r="I4">
            <v>4422</v>
          </cell>
          <cell r="J4">
            <v>1962</v>
          </cell>
        </row>
        <row r="10">
          <cell r="B10">
            <v>2031</v>
          </cell>
          <cell r="C10">
            <v>2035</v>
          </cell>
          <cell r="D10">
            <v>4066</v>
          </cell>
          <cell r="E10">
            <v>1651</v>
          </cell>
          <cell r="G10">
            <v>926</v>
          </cell>
          <cell r="H10">
            <v>794</v>
          </cell>
          <cell r="I10">
            <v>1720</v>
          </cell>
          <cell r="J10">
            <v>833</v>
          </cell>
        </row>
        <row r="15">
          <cell r="G15">
            <v>3152</v>
          </cell>
          <cell r="H15">
            <v>3230</v>
          </cell>
          <cell r="I15">
            <v>6382</v>
          </cell>
          <cell r="J15">
            <v>2520</v>
          </cell>
        </row>
        <row r="17">
          <cell r="B17">
            <v>1821</v>
          </cell>
          <cell r="C17">
            <v>1876</v>
          </cell>
          <cell r="D17">
            <v>3697</v>
          </cell>
          <cell r="E17">
            <v>1654</v>
          </cell>
        </row>
        <row r="25">
          <cell r="G25">
            <v>1564</v>
          </cell>
          <cell r="H25">
            <v>1512</v>
          </cell>
          <cell r="I25">
            <v>3076</v>
          </cell>
          <cell r="J25">
            <v>1337</v>
          </cell>
        </row>
        <row r="26">
          <cell r="B26">
            <v>646</v>
          </cell>
          <cell r="C26">
            <v>608</v>
          </cell>
          <cell r="D26">
            <v>1254</v>
          </cell>
          <cell r="E26">
            <v>494</v>
          </cell>
        </row>
        <row r="32">
          <cell r="G32">
            <v>1385</v>
          </cell>
          <cell r="H32">
            <v>1316</v>
          </cell>
          <cell r="I32">
            <v>2701</v>
          </cell>
          <cell r="J32">
            <v>1186</v>
          </cell>
        </row>
        <row r="33">
          <cell r="B33">
            <v>857</v>
          </cell>
          <cell r="C33">
            <v>915</v>
          </cell>
          <cell r="D33">
            <v>1772</v>
          </cell>
          <cell r="E33">
            <v>745</v>
          </cell>
        </row>
      </sheetData>
      <sheetData sheetId="4">
        <row r="4">
          <cell r="B4">
            <v>3939</v>
          </cell>
          <cell r="C4">
            <v>3670</v>
          </cell>
          <cell r="D4">
            <v>7609</v>
          </cell>
          <cell r="E4">
            <v>3357</v>
          </cell>
          <cell r="G4">
            <v>672</v>
          </cell>
          <cell r="H4">
            <v>616</v>
          </cell>
          <cell r="I4">
            <v>1288</v>
          </cell>
          <cell r="J4">
            <v>538</v>
          </cell>
        </row>
        <row r="26">
          <cell r="G26">
            <v>826</v>
          </cell>
          <cell r="H26">
            <v>836</v>
          </cell>
          <cell r="I26">
            <v>1662</v>
          </cell>
          <cell r="J26">
            <v>662</v>
          </cell>
        </row>
        <row r="35">
          <cell r="G35">
            <v>788</v>
          </cell>
          <cell r="H35">
            <v>760</v>
          </cell>
          <cell r="I35">
            <v>1548</v>
          </cell>
          <cell r="J35">
            <v>669</v>
          </cell>
        </row>
      </sheetData>
      <sheetData sheetId="5">
        <row r="4">
          <cell r="B4">
            <v>791</v>
          </cell>
          <cell r="C4">
            <v>778</v>
          </cell>
          <cell r="D4">
            <v>1569</v>
          </cell>
          <cell r="E4">
            <v>642</v>
          </cell>
          <cell r="G4">
            <v>1490</v>
          </cell>
          <cell r="H4">
            <v>1404</v>
          </cell>
          <cell r="I4">
            <v>2894</v>
          </cell>
          <cell r="J4">
            <v>1367</v>
          </cell>
        </row>
        <row r="14">
          <cell r="G14">
            <v>2788</v>
          </cell>
          <cell r="H14">
            <v>2663</v>
          </cell>
          <cell r="I14">
            <v>5451</v>
          </cell>
          <cell r="J14">
            <v>2555</v>
          </cell>
        </row>
        <row r="22">
          <cell r="G22">
            <v>1600</v>
          </cell>
          <cell r="H22">
            <v>1612</v>
          </cell>
          <cell r="I22">
            <v>3212</v>
          </cell>
          <cell r="J22">
            <v>1416</v>
          </cell>
        </row>
        <row r="27">
          <cell r="B27">
            <v>3180</v>
          </cell>
          <cell r="C27">
            <v>3104</v>
          </cell>
          <cell r="D27">
            <v>6284</v>
          </cell>
          <cell r="E27">
            <v>2803</v>
          </cell>
        </row>
        <row r="30">
          <cell r="G30">
            <v>1218</v>
          </cell>
          <cell r="H30">
            <v>1189</v>
          </cell>
          <cell r="I30">
            <v>2407</v>
          </cell>
          <cell r="J30">
            <v>1014</v>
          </cell>
        </row>
        <row r="36">
          <cell r="B36">
            <v>1284</v>
          </cell>
          <cell r="C36">
            <v>933</v>
          </cell>
          <cell r="D36">
            <v>2217</v>
          </cell>
          <cell r="E36">
            <v>1076</v>
          </cell>
        </row>
        <row r="38">
          <cell r="G38">
            <v>833</v>
          </cell>
          <cell r="H38">
            <v>830</v>
          </cell>
          <cell r="I38">
            <v>1663</v>
          </cell>
          <cell r="J38">
            <v>736</v>
          </cell>
        </row>
        <row r="42">
          <cell r="B42">
            <v>2719</v>
          </cell>
          <cell r="C42">
            <v>2684</v>
          </cell>
          <cell r="D42">
            <v>5403</v>
          </cell>
          <cell r="E42">
            <v>2120</v>
          </cell>
        </row>
      </sheetData>
      <sheetData sheetId="6">
        <row r="4">
          <cell r="B4">
            <v>2144</v>
          </cell>
          <cell r="C4">
            <v>1952</v>
          </cell>
          <cell r="D4">
            <v>4096</v>
          </cell>
          <cell r="E4">
            <v>1947</v>
          </cell>
          <cell r="G4">
            <v>121</v>
          </cell>
          <cell r="H4">
            <v>102</v>
          </cell>
          <cell r="I4">
            <v>223</v>
          </cell>
          <cell r="J4">
            <v>101</v>
          </cell>
        </row>
        <row r="15">
          <cell r="G15">
            <v>383</v>
          </cell>
          <cell r="H15">
            <v>421</v>
          </cell>
          <cell r="I15">
            <v>804</v>
          </cell>
          <cell r="J15">
            <v>340</v>
          </cell>
        </row>
        <row r="21">
          <cell r="G21">
            <v>668</v>
          </cell>
          <cell r="H21">
            <v>680</v>
          </cell>
          <cell r="I21">
            <v>1348</v>
          </cell>
          <cell r="J21">
            <v>606</v>
          </cell>
        </row>
        <row r="28">
          <cell r="G28">
            <v>775</v>
          </cell>
          <cell r="H28">
            <v>806</v>
          </cell>
          <cell r="I28">
            <v>1581</v>
          </cell>
          <cell r="J28">
            <v>683</v>
          </cell>
        </row>
        <row r="36">
          <cell r="G36">
            <v>295</v>
          </cell>
          <cell r="H36">
            <v>276</v>
          </cell>
          <cell r="I36">
            <v>571</v>
          </cell>
          <cell r="J36">
            <v>243</v>
          </cell>
        </row>
        <row r="38">
          <cell r="B38">
            <v>697</v>
          </cell>
          <cell r="C38">
            <v>742</v>
          </cell>
          <cell r="D38">
            <v>1439</v>
          </cell>
          <cell r="E38">
            <v>590</v>
          </cell>
        </row>
        <row r="41">
          <cell r="G41">
            <v>467</v>
          </cell>
          <cell r="H41">
            <v>473</v>
          </cell>
          <cell r="I41">
            <v>940</v>
          </cell>
          <cell r="J41">
            <v>401</v>
          </cell>
        </row>
      </sheetData>
      <sheetData sheetId="7"/>
      <sheetData sheetId="8"/>
      <sheetData sheetId="9">
        <row r="10">
          <cell r="B10">
            <v>2110</v>
          </cell>
          <cell r="C10">
            <v>2071</v>
          </cell>
          <cell r="D10">
            <v>4181</v>
          </cell>
          <cell r="F10">
            <v>3048</v>
          </cell>
          <cell r="G10">
            <v>2555</v>
          </cell>
          <cell r="H10">
            <v>5603</v>
          </cell>
        </row>
        <row r="16">
          <cell r="B16">
            <v>2408</v>
          </cell>
          <cell r="C16">
            <v>2391</v>
          </cell>
          <cell r="D16">
            <v>4799</v>
          </cell>
          <cell r="F16">
            <v>3253</v>
          </cell>
          <cell r="G16">
            <v>2865</v>
          </cell>
          <cell r="H16">
            <v>6118</v>
          </cell>
        </row>
        <row r="22">
          <cell r="B22">
            <v>2489</v>
          </cell>
          <cell r="C22">
            <v>2419</v>
          </cell>
          <cell r="D22">
            <v>4908</v>
          </cell>
          <cell r="F22">
            <v>3375</v>
          </cell>
          <cell r="G22">
            <v>3041</v>
          </cell>
          <cell r="H22">
            <v>6416</v>
          </cell>
        </row>
        <row r="28">
          <cell r="B28">
            <v>2574</v>
          </cell>
          <cell r="C28">
            <v>2316</v>
          </cell>
          <cell r="D28">
            <v>4890</v>
          </cell>
          <cell r="F28">
            <v>3730</v>
          </cell>
          <cell r="G28">
            <v>3539</v>
          </cell>
          <cell r="H28">
            <v>7269</v>
          </cell>
        </row>
        <row r="34">
          <cell r="B34">
            <v>2884</v>
          </cell>
          <cell r="C34">
            <v>2406</v>
          </cell>
          <cell r="D34">
            <v>5290</v>
          </cell>
          <cell r="F34">
            <v>3899</v>
          </cell>
          <cell r="G34">
            <v>3743</v>
          </cell>
          <cell r="H34">
            <v>7642</v>
          </cell>
        </row>
        <row r="40">
          <cell r="B40">
            <v>3152</v>
          </cell>
          <cell r="C40">
            <v>2477</v>
          </cell>
          <cell r="D40">
            <v>5629</v>
          </cell>
          <cell r="F40">
            <v>3004</v>
          </cell>
          <cell r="G40">
            <v>2765</v>
          </cell>
          <cell r="H40">
            <v>5769</v>
          </cell>
        </row>
      </sheetData>
      <sheetData sheetId="10">
        <row r="10">
          <cell r="B10">
            <v>2253</v>
          </cell>
          <cell r="C10">
            <v>2100</v>
          </cell>
          <cell r="D10">
            <v>4353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16"/>
  <sheetViews>
    <sheetView tabSelected="1" zoomScale="70" zoomScaleNormal="70" workbookViewId="0"/>
  </sheetViews>
  <sheetFormatPr defaultRowHeight="13.5" x14ac:dyDescent="0.15"/>
  <cols>
    <col min="1" max="1" width="9.625" customWidth="1"/>
  </cols>
  <sheetData>
    <row r="7" spans="1:9" x14ac:dyDescent="0.15">
      <c r="A7" s="34"/>
    </row>
    <row r="8" spans="1:9" x14ac:dyDescent="0.15">
      <c r="A8" s="34"/>
    </row>
    <row r="9" spans="1:9" x14ac:dyDescent="0.15">
      <c r="A9" s="34"/>
    </row>
    <row r="10" spans="1:9" x14ac:dyDescent="0.15">
      <c r="A10" s="34"/>
    </row>
    <row r="11" spans="1:9" x14ac:dyDescent="0.15">
      <c r="A11" s="34"/>
    </row>
    <row r="12" spans="1:9" x14ac:dyDescent="0.15">
      <c r="A12" s="34"/>
    </row>
    <row r="13" spans="1:9" ht="81.75" customHeight="1" x14ac:dyDescent="0.5">
      <c r="A13" s="405" t="s">
        <v>0</v>
      </c>
      <c r="B13" s="405"/>
      <c r="C13" s="405"/>
      <c r="D13" s="405"/>
      <c r="E13" s="405"/>
      <c r="F13" s="405"/>
      <c r="G13" s="405"/>
      <c r="H13" s="405"/>
      <c r="I13" s="405"/>
    </row>
    <row r="14" spans="1:9" x14ac:dyDescent="0.15">
      <c r="A14" s="34"/>
    </row>
    <row r="15" spans="1:9" x14ac:dyDescent="0.15">
      <c r="A15" s="34"/>
    </row>
    <row r="16" spans="1:9" x14ac:dyDescent="0.15">
      <c r="A16" s="34"/>
    </row>
  </sheetData>
  <mergeCells count="1">
    <mergeCell ref="A13:I13"/>
  </mergeCells>
  <phoneticPr fontId="2"/>
  <pageMargins left="0.98425196850393704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1"/>
  <sheetViews>
    <sheetView view="pageBreakPreview" topLeftCell="A16" zoomScaleNormal="100" zoomScaleSheetLayoutView="100" workbookViewId="0">
      <selection activeCell="H30" sqref="H30"/>
    </sheetView>
  </sheetViews>
  <sheetFormatPr defaultColWidth="10.875" defaultRowHeight="18.75" customHeight="1" x14ac:dyDescent="0.15"/>
  <cols>
    <col min="1" max="1" width="9.625" style="29" customWidth="1"/>
    <col min="2" max="8" width="10.875" style="29" customWidth="1"/>
    <col min="9" max="9" width="10.875" style="30" customWidth="1"/>
    <col min="10" max="256" width="10.875" style="29"/>
    <col min="257" max="257" width="9.625" style="29" customWidth="1"/>
    <col min="258" max="265" width="10.875" style="29" customWidth="1"/>
    <col min="266" max="512" width="10.875" style="29"/>
    <col min="513" max="513" width="9.625" style="29" customWidth="1"/>
    <col min="514" max="521" width="10.875" style="29" customWidth="1"/>
    <col min="522" max="768" width="10.875" style="29"/>
    <col min="769" max="769" width="9.625" style="29" customWidth="1"/>
    <col min="770" max="777" width="10.875" style="29" customWidth="1"/>
    <col min="778" max="1024" width="10.875" style="29"/>
    <col min="1025" max="1025" width="9.625" style="29" customWidth="1"/>
    <col min="1026" max="1033" width="10.875" style="29" customWidth="1"/>
    <col min="1034" max="1280" width="10.875" style="29"/>
    <col min="1281" max="1281" width="9.625" style="29" customWidth="1"/>
    <col min="1282" max="1289" width="10.875" style="29" customWidth="1"/>
    <col min="1290" max="1536" width="10.875" style="29"/>
    <col min="1537" max="1537" width="9.625" style="29" customWidth="1"/>
    <col min="1538" max="1545" width="10.875" style="29" customWidth="1"/>
    <col min="1546" max="1792" width="10.875" style="29"/>
    <col min="1793" max="1793" width="9.625" style="29" customWidth="1"/>
    <col min="1794" max="1801" width="10.875" style="29" customWidth="1"/>
    <col min="1802" max="2048" width="10.875" style="29"/>
    <col min="2049" max="2049" width="9.625" style="29" customWidth="1"/>
    <col min="2050" max="2057" width="10.875" style="29" customWidth="1"/>
    <col min="2058" max="2304" width="10.875" style="29"/>
    <col min="2305" max="2305" width="9.625" style="29" customWidth="1"/>
    <col min="2306" max="2313" width="10.875" style="29" customWidth="1"/>
    <col min="2314" max="2560" width="10.875" style="29"/>
    <col min="2561" max="2561" width="9.625" style="29" customWidth="1"/>
    <col min="2562" max="2569" width="10.875" style="29" customWidth="1"/>
    <col min="2570" max="2816" width="10.875" style="29"/>
    <col min="2817" max="2817" width="9.625" style="29" customWidth="1"/>
    <col min="2818" max="2825" width="10.875" style="29" customWidth="1"/>
    <col min="2826" max="3072" width="10.875" style="29"/>
    <col min="3073" max="3073" width="9.625" style="29" customWidth="1"/>
    <col min="3074" max="3081" width="10.875" style="29" customWidth="1"/>
    <col min="3082" max="3328" width="10.875" style="29"/>
    <col min="3329" max="3329" width="9.625" style="29" customWidth="1"/>
    <col min="3330" max="3337" width="10.875" style="29" customWidth="1"/>
    <col min="3338" max="3584" width="10.875" style="29"/>
    <col min="3585" max="3585" width="9.625" style="29" customWidth="1"/>
    <col min="3586" max="3593" width="10.875" style="29" customWidth="1"/>
    <col min="3594" max="3840" width="10.875" style="29"/>
    <col min="3841" max="3841" width="9.625" style="29" customWidth="1"/>
    <col min="3842" max="3849" width="10.875" style="29" customWidth="1"/>
    <col min="3850" max="4096" width="10.875" style="29"/>
    <col min="4097" max="4097" width="9.625" style="29" customWidth="1"/>
    <col min="4098" max="4105" width="10.875" style="29" customWidth="1"/>
    <col min="4106" max="4352" width="10.875" style="29"/>
    <col min="4353" max="4353" width="9.625" style="29" customWidth="1"/>
    <col min="4354" max="4361" width="10.875" style="29" customWidth="1"/>
    <col min="4362" max="4608" width="10.875" style="29"/>
    <col min="4609" max="4609" width="9.625" style="29" customWidth="1"/>
    <col min="4610" max="4617" width="10.875" style="29" customWidth="1"/>
    <col min="4618" max="4864" width="10.875" style="29"/>
    <col min="4865" max="4865" width="9.625" style="29" customWidth="1"/>
    <col min="4866" max="4873" width="10.875" style="29" customWidth="1"/>
    <col min="4874" max="5120" width="10.875" style="29"/>
    <col min="5121" max="5121" width="9.625" style="29" customWidth="1"/>
    <col min="5122" max="5129" width="10.875" style="29" customWidth="1"/>
    <col min="5130" max="5376" width="10.875" style="29"/>
    <col min="5377" max="5377" width="9.625" style="29" customWidth="1"/>
    <col min="5378" max="5385" width="10.875" style="29" customWidth="1"/>
    <col min="5386" max="5632" width="10.875" style="29"/>
    <col min="5633" max="5633" width="9.625" style="29" customWidth="1"/>
    <col min="5634" max="5641" width="10.875" style="29" customWidth="1"/>
    <col min="5642" max="5888" width="10.875" style="29"/>
    <col min="5889" max="5889" width="9.625" style="29" customWidth="1"/>
    <col min="5890" max="5897" width="10.875" style="29" customWidth="1"/>
    <col min="5898" max="6144" width="10.875" style="29"/>
    <col min="6145" max="6145" width="9.625" style="29" customWidth="1"/>
    <col min="6146" max="6153" width="10.875" style="29" customWidth="1"/>
    <col min="6154" max="6400" width="10.875" style="29"/>
    <col min="6401" max="6401" width="9.625" style="29" customWidth="1"/>
    <col min="6402" max="6409" width="10.875" style="29" customWidth="1"/>
    <col min="6410" max="6656" width="10.875" style="29"/>
    <col min="6657" max="6657" width="9.625" style="29" customWidth="1"/>
    <col min="6658" max="6665" width="10.875" style="29" customWidth="1"/>
    <col min="6666" max="6912" width="10.875" style="29"/>
    <col min="6913" max="6913" width="9.625" style="29" customWidth="1"/>
    <col min="6914" max="6921" width="10.875" style="29" customWidth="1"/>
    <col min="6922" max="7168" width="10.875" style="29"/>
    <col min="7169" max="7169" width="9.625" style="29" customWidth="1"/>
    <col min="7170" max="7177" width="10.875" style="29" customWidth="1"/>
    <col min="7178" max="7424" width="10.875" style="29"/>
    <col min="7425" max="7425" width="9.625" style="29" customWidth="1"/>
    <col min="7426" max="7433" width="10.875" style="29" customWidth="1"/>
    <col min="7434" max="7680" width="10.875" style="29"/>
    <col min="7681" max="7681" width="9.625" style="29" customWidth="1"/>
    <col min="7682" max="7689" width="10.875" style="29" customWidth="1"/>
    <col min="7690" max="7936" width="10.875" style="29"/>
    <col min="7937" max="7937" width="9.625" style="29" customWidth="1"/>
    <col min="7938" max="7945" width="10.875" style="29" customWidth="1"/>
    <col min="7946" max="8192" width="10.875" style="29"/>
    <col min="8193" max="8193" width="9.625" style="29" customWidth="1"/>
    <col min="8194" max="8201" width="10.875" style="29" customWidth="1"/>
    <col min="8202" max="8448" width="10.875" style="29"/>
    <col min="8449" max="8449" width="9.625" style="29" customWidth="1"/>
    <col min="8450" max="8457" width="10.875" style="29" customWidth="1"/>
    <col min="8458" max="8704" width="10.875" style="29"/>
    <col min="8705" max="8705" width="9.625" style="29" customWidth="1"/>
    <col min="8706" max="8713" width="10.875" style="29" customWidth="1"/>
    <col min="8714" max="8960" width="10.875" style="29"/>
    <col min="8961" max="8961" width="9.625" style="29" customWidth="1"/>
    <col min="8962" max="8969" width="10.875" style="29" customWidth="1"/>
    <col min="8970" max="9216" width="10.875" style="29"/>
    <col min="9217" max="9217" width="9.625" style="29" customWidth="1"/>
    <col min="9218" max="9225" width="10.875" style="29" customWidth="1"/>
    <col min="9226" max="9472" width="10.875" style="29"/>
    <col min="9473" max="9473" width="9.625" style="29" customWidth="1"/>
    <col min="9474" max="9481" width="10.875" style="29" customWidth="1"/>
    <col min="9482" max="9728" width="10.875" style="29"/>
    <col min="9729" max="9729" width="9.625" style="29" customWidth="1"/>
    <col min="9730" max="9737" width="10.875" style="29" customWidth="1"/>
    <col min="9738" max="9984" width="10.875" style="29"/>
    <col min="9985" max="9985" width="9.625" style="29" customWidth="1"/>
    <col min="9986" max="9993" width="10.875" style="29" customWidth="1"/>
    <col min="9994" max="10240" width="10.875" style="29"/>
    <col min="10241" max="10241" width="9.625" style="29" customWidth="1"/>
    <col min="10242" max="10249" width="10.875" style="29" customWidth="1"/>
    <col min="10250" max="10496" width="10.875" style="29"/>
    <col min="10497" max="10497" width="9.625" style="29" customWidth="1"/>
    <col min="10498" max="10505" width="10.875" style="29" customWidth="1"/>
    <col min="10506" max="10752" width="10.875" style="29"/>
    <col min="10753" max="10753" width="9.625" style="29" customWidth="1"/>
    <col min="10754" max="10761" width="10.875" style="29" customWidth="1"/>
    <col min="10762" max="11008" width="10.875" style="29"/>
    <col min="11009" max="11009" width="9.625" style="29" customWidth="1"/>
    <col min="11010" max="11017" width="10.875" style="29" customWidth="1"/>
    <col min="11018" max="11264" width="10.875" style="29"/>
    <col min="11265" max="11265" width="9.625" style="29" customWidth="1"/>
    <col min="11266" max="11273" width="10.875" style="29" customWidth="1"/>
    <col min="11274" max="11520" width="10.875" style="29"/>
    <col min="11521" max="11521" width="9.625" style="29" customWidth="1"/>
    <col min="11522" max="11529" width="10.875" style="29" customWidth="1"/>
    <col min="11530" max="11776" width="10.875" style="29"/>
    <col min="11777" max="11777" width="9.625" style="29" customWidth="1"/>
    <col min="11778" max="11785" width="10.875" style="29" customWidth="1"/>
    <col min="11786" max="12032" width="10.875" style="29"/>
    <col min="12033" max="12033" width="9.625" style="29" customWidth="1"/>
    <col min="12034" max="12041" width="10.875" style="29" customWidth="1"/>
    <col min="12042" max="12288" width="10.875" style="29"/>
    <col min="12289" max="12289" width="9.625" style="29" customWidth="1"/>
    <col min="12290" max="12297" width="10.875" style="29" customWidth="1"/>
    <col min="12298" max="12544" width="10.875" style="29"/>
    <col min="12545" max="12545" width="9.625" style="29" customWidth="1"/>
    <col min="12546" max="12553" width="10.875" style="29" customWidth="1"/>
    <col min="12554" max="12800" width="10.875" style="29"/>
    <col min="12801" max="12801" width="9.625" style="29" customWidth="1"/>
    <col min="12802" max="12809" width="10.875" style="29" customWidth="1"/>
    <col min="12810" max="13056" width="10.875" style="29"/>
    <col min="13057" max="13057" width="9.625" style="29" customWidth="1"/>
    <col min="13058" max="13065" width="10.875" style="29" customWidth="1"/>
    <col min="13066" max="13312" width="10.875" style="29"/>
    <col min="13313" max="13313" width="9.625" style="29" customWidth="1"/>
    <col min="13314" max="13321" width="10.875" style="29" customWidth="1"/>
    <col min="13322" max="13568" width="10.875" style="29"/>
    <col min="13569" max="13569" width="9.625" style="29" customWidth="1"/>
    <col min="13570" max="13577" width="10.875" style="29" customWidth="1"/>
    <col min="13578" max="13824" width="10.875" style="29"/>
    <col min="13825" max="13825" width="9.625" style="29" customWidth="1"/>
    <col min="13826" max="13833" width="10.875" style="29" customWidth="1"/>
    <col min="13834" max="14080" width="10.875" style="29"/>
    <col min="14081" max="14081" width="9.625" style="29" customWidth="1"/>
    <col min="14082" max="14089" width="10.875" style="29" customWidth="1"/>
    <col min="14090" max="14336" width="10.875" style="29"/>
    <col min="14337" max="14337" width="9.625" style="29" customWidth="1"/>
    <col min="14338" max="14345" width="10.875" style="29" customWidth="1"/>
    <col min="14346" max="14592" width="10.875" style="29"/>
    <col min="14593" max="14593" width="9.625" style="29" customWidth="1"/>
    <col min="14594" max="14601" width="10.875" style="29" customWidth="1"/>
    <col min="14602" max="14848" width="10.875" style="29"/>
    <col min="14849" max="14849" width="9.625" style="29" customWidth="1"/>
    <col min="14850" max="14857" width="10.875" style="29" customWidth="1"/>
    <col min="14858" max="15104" width="10.875" style="29"/>
    <col min="15105" max="15105" width="9.625" style="29" customWidth="1"/>
    <col min="15106" max="15113" width="10.875" style="29" customWidth="1"/>
    <col min="15114" max="15360" width="10.875" style="29"/>
    <col min="15361" max="15361" width="9.625" style="29" customWidth="1"/>
    <col min="15362" max="15369" width="10.875" style="29" customWidth="1"/>
    <col min="15370" max="15616" width="10.875" style="29"/>
    <col min="15617" max="15617" width="9.625" style="29" customWidth="1"/>
    <col min="15618" max="15625" width="10.875" style="29" customWidth="1"/>
    <col min="15626" max="15872" width="10.875" style="29"/>
    <col min="15873" max="15873" width="9.625" style="29" customWidth="1"/>
    <col min="15874" max="15881" width="10.875" style="29" customWidth="1"/>
    <col min="15882" max="16128" width="10.875" style="29"/>
    <col min="16129" max="16129" width="9.625" style="29" customWidth="1"/>
    <col min="16130" max="16137" width="10.875" style="29" customWidth="1"/>
    <col min="16138" max="16384" width="10.875" style="29"/>
  </cols>
  <sheetData>
    <row r="1" spans="1:17" ht="18.75" customHeight="1" x14ac:dyDescent="0.15">
      <c r="A1" s="50" t="s">
        <v>89</v>
      </c>
      <c r="J1" s="30"/>
      <c r="K1" s="30"/>
      <c r="L1" s="30"/>
      <c r="M1" s="30"/>
      <c r="N1" s="30"/>
      <c r="O1" s="30"/>
      <c r="P1" s="30"/>
      <c r="Q1" s="30"/>
    </row>
    <row r="3" spans="1:17" ht="18.75" customHeight="1" thickBot="1" x14ac:dyDescent="0.2">
      <c r="A3" s="67"/>
      <c r="B3" s="67"/>
      <c r="C3" s="67"/>
      <c r="D3" s="67"/>
      <c r="E3" s="67"/>
      <c r="F3" s="67"/>
      <c r="G3" s="438" t="s">
        <v>456</v>
      </c>
      <c r="H3" s="438"/>
    </row>
    <row r="4" spans="1:17" ht="18.75" customHeight="1" thickBot="1" x14ac:dyDescent="0.2">
      <c r="A4" s="35" t="s">
        <v>50</v>
      </c>
      <c r="B4" s="36" t="s">
        <v>5</v>
      </c>
      <c r="C4" s="37" t="s">
        <v>6</v>
      </c>
      <c r="D4" s="38" t="s">
        <v>49</v>
      </c>
      <c r="E4" s="39" t="s">
        <v>50</v>
      </c>
      <c r="F4" s="36" t="s">
        <v>5</v>
      </c>
      <c r="G4" s="37" t="s">
        <v>6</v>
      </c>
      <c r="H4" s="38" t="s">
        <v>49</v>
      </c>
    </row>
    <row r="5" spans="1:17" ht="18.75" customHeight="1" thickTop="1" x14ac:dyDescent="0.15">
      <c r="A5" s="40">
        <v>0</v>
      </c>
      <c r="B5" s="258">
        <v>400</v>
      </c>
      <c r="C5" s="258">
        <v>350</v>
      </c>
      <c r="D5" s="259">
        <v>750</v>
      </c>
      <c r="E5" s="41">
        <v>30</v>
      </c>
      <c r="F5" s="258">
        <v>615</v>
      </c>
      <c r="G5" s="258">
        <v>494</v>
      </c>
      <c r="H5" s="259">
        <v>1109</v>
      </c>
    </row>
    <row r="6" spans="1:17" ht="18.75" customHeight="1" x14ac:dyDescent="0.15">
      <c r="A6" s="42">
        <v>1</v>
      </c>
      <c r="B6" s="258">
        <v>392</v>
      </c>
      <c r="C6" s="260">
        <v>396</v>
      </c>
      <c r="D6" s="259">
        <v>788</v>
      </c>
      <c r="E6" s="43">
        <v>31</v>
      </c>
      <c r="F6" s="258">
        <v>611</v>
      </c>
      <c r="G6" s="260">
        <v>524</v>
      </c>
      <c r="H6" s="259">
        <v>1135</v>
      </c>
    </row>
    <row r="7" spans="1:17" ht="18.75" customHeight="1" x14ac:dyDescent="0.15">
      <c r="A7" s="42">
        <v>2</v>
      </c>
      <c r="B7" s="258">
        <v>429</v>
      </c>
      <c r="C7" s="260">
        <v>469</v>
      </c>
      <c r="D7" s="259">
        <v>898</v>
      </c>
      <c r="E7" s="43">
        <v>32</v>
      </c>
      <c r="F7" s="258">
        <v>583</v>
      </c>
      <c r="G7" s="260">
        <v>520</v>
      </c>
      <c r="H7" s="259">
        <v>1103</v>
      </c>
    </row>
    <row r="8" spans="1:17" ht="18.75" customHeight="1" x14ac:dyDescent="0.15">
      <c r="A8" s="42">
        <v>3</v>
      </c>
      <c r="B8" s="258">
        <v>439</v>
      </c>
      <c r="C8" s="260">
        <v>430</v>
      </c>
      <c r="D8" s="259">
        <v>869</v>
      </c>
      <c r="E8" s="43">
        <v>33</v>
      </c>
      <c r="F8" s="258">
        <v>622</v>
      </c>
      <c r="G8" s="260">
        <v>511</v>
      </c>
      <c r="H8" s="259">
        <v>1133</v>
      </c>
    </row>
    <row r="9" spans="1:17" ht="18.75" customHeight="1" x14ac:dyDescent="0.15">
      <c r="A9" s="44">
        <v>4</v>
      </c>
      <c r="B9" s="362">
        <v>450</v>
      </c>
      <c r="C9" s="363">
        <v>426</v>
      </c>
      <c r="D9" s="364">
        <v>876</v>
      </c>
      <c r="E9" s="45">
        <v>34</v>
      </c>
      <c r="F9" s="362">
        <v>617</v>
      </c>
      <c r="G9" s="363">
        <v>506</v>
      </c>
      <c r="H9" s="364">
        <v>1123</v>
      </c>
    </row>
    <row r="10" spans="1:17" ht="18.75" customHeight="1" x14ac:dyDescent="0.15">
      <c r="A10" s="54" t="s">
        <v>91</v>
      </c>
      <c r="B10" s="365">
        <f>SUM(B5:B9)</f>
        <v>2110</v>
      </c>
      <c r="C10" s="366">
        <f t="shared" ref="C10:D10" si="0">SUM(C5:C9)</f>
        <v>2071</v>
      </c>
      <c r="D10" s="367">
        <f t="shared" si="0"/>
        <v>4181</v>
      </c>
      <c r="E10" s="55" t="s">
        <v>92</v>
      </c>
      <c r="F10" s="365">
        <f>SUM(F5:F9)</f>
        <v>3048</v>
      </c>
      <c r="G10" s="366">
        <f t="shared" ref="G10:H10" si="1">SUM(G5:G9)</f>
        <v>2555</v>
      </c>
      <c r="H10" s="370">
        <f t="shared" si="1"/>
        <v>5603</v>
      </c>
    </row>
    <row r="11" spans="1:17" ht="18.75" customHeight="1" x14ac:dyDescent="0.15">
      <c r="A11" s="40">
        <v>5</v>
      </c>
      <c r="B11" s="258">
        <v>467</v>
      </c>
      <c r="C11" s="260">
        <v>456</v>
      </c>
      <c r="D11" s="259">
        <v>923</v>
      </c>
      <c r="E11" s="41">
        <v>35</v>
      </c>
      <c r="F11" s="258">
        <v>652</v>
      </c>
      <c r="G11" s="260">
        <v>559</v>
      </c>
      <c r="H11" s="259">
        <v>1211</v>
      </c>
    </row>
    <row r="12" spans="1:17" ht="18.75" customHeight="1" x14ac:dyDescent="0.15">
      <c r="A12" s="42">
        <v>6</v>
      </c>
      <c r="B12" s="258">
        <v>454</v>
      </c>
      <c r="C12" s="260">
        <v>446</v>
      </c>
      <c r="D12" s="259">
        <v>900</v>
      </c>
      <c r="E12" s="43">
        <v>36</v>
      </c>
      <c r="F12" s="258">
        <v>604</v>
      </c>
      <c r="G12" s="260">
        <v>508</v>
      </c>
      <c r="H12" s="259">
        <v>1112</v>
      </c>
    </row>
    <row r="13" spans="1:17" ht="18.75" customHeight="1" x14ac:dyDescent="0.15">
      <c r="A13" s="42">
        <v>7</v>
      </c>
      <c r="B13" s="258">
        <v>506</v>
      </c>
      <c r="C13" s="260">
        <v>488</v>
      </c>
      <c r="D13" s="259">
        <v>994</v>
      </c>
      <c r="E13" s="43">
        <v>37</v>
      </c>
      <c r="F13" s="258">
        <v>657</v>
      </c>
      <c r="G13" s="260">
        <v>571</v>
      </c>
      <c r="H13" s="259">
        <v>1228</v>
      </c>
    </row>
    <row r="14" spans="1:17" ht="18.75" customHeight="1" x14ac:dyDescent="0.15">
      <c r="A14" s="42">
        <v>8</v>
      </c>
      <c r="B14" s="258">
        <v>477</v>
      </c>
      <c r="C14" s="260">
        <v>521</v>
      </c>
      <c r="D14" s="259">
        <v>998</v>
      </c>
      <c r="E14" s="43">
        <v>38</v>
      </c>
      <c r="F14" s="258">
        <v>648</v>
      </c>
      <c r="G14" s="260">
        <v>616</v>
      </c>
      <c r="H14" s="259">
        <v>1264</v>
      </c>
    </row>
    <row r="15" spans="1:17" ht="18.75" customHeight="1" x14ac:dyDescent="0.15">
      <c r="A15" s="44">
        <v>9</v>
      </c>
      <c r="B15" s="258">
        <v>504</v>
      </c>
      <c r="C15" s="363">
        <v>480</v>
      </c>
      <c r="D15" s="259">
        <v>984</v>
      </c>
      <c r="E15" s="45">
        <v>39</v>
      </c>
      <c r="F15" s="258">
        <v>692</v>
      </c>
      <c r="G15" s="363">
        <v>611</v>
      </c>
      <c r="H15" s="259">
        <v>1303</v>
      </c>
    </row>
    <row r="16" spans="1:17" ht="18.75" customHeight="1" x14ac:dyDescent="0.15">
      <c r="A16" s="54" t="s">
        <v>93</v>
      </c>
      <c r="B16" s="365">
        <f>SUM(B11:B15)</f>
        <v>2408</v>
      </c>
      <c r="C16" s="366">
        <f t="shared" ref="C16:D16" si="2">SUM(C11:C15)</f>
        <v>2391</v>
      </c>
      <c r="D16" s="368">
        <f t="shared" si="2"/>
        <v>4799</v>
      </c>
      <c r="E16" s="55" t="s">
        <v>94</v>
      </c>
      <c r="F16" s="371">
        <f>SUM(F11:F15)</f>
        <v>3253</v>
      </c>
      <c r="G16" s="366">
        <f>SUM(G11:G15)</f>
        <v>2865</v>
      </c>
      <c r="H16" s="370">
        <f>SUM(H11:H15)</f>
        <v>6118</v>
      </c>
    </row>
    <row r="17" spans="1:8" ht="18.75" customHeight="1" x14ac:dyDescent="0.15">
      <c r="A17" s="40">
        <v>10</v>
      </c>
      <c r="B17" s="258">
        <v>471</v>
      </c>
      <c r="C17" s="260">
        <v>494</v>
      </c>
      <c r="D17" s="259">
        <v>965</v>
      </c>
      <c r="E17" s="41">
        <v>40</v>
      </c>
      <c r="F17" s="258">
        <v>672</v>
      </c>
      <c r="G17" s="260">
        <v>629</v>
      </c>
      <c r="H17" s="259">
        <v>1301</v>
      </c>
    </row>
    <row r="18" spans="1:8" ht="18.75" customHeight="1" x14ac:dyDescent="0.15">
      <c r="A18" s="42">
        <v>11</v>
      </c>
      <c r="B18" s="258">
        <v>509</v>
      </c>
      <c r="C18" s="260">
        <v>490</v>
      </c>
      <c r="D18" s="259">
        <v>999</v>
      </c>
      <c r="E18" s="43">
        <v>41</v>
      </c>
      <c r="F18" s="258">
        <v>648</v>
      </c>
      <c r="G18" s="260">
        <v>612</v>
      </c>
      <c r="H18" s="259">
        <v>1260</v>
      </c>
    </row>
    <row r="19" spans="1:8" ht="18.75" customHeight="1" x14ac:dyDescent="0.15">
      <c r="A19" s="42">
        <v>12</v>
      </c>
      <c r="B19" s="258">
        <v>512</v>
      </c>
      <c r="C19" s="260">
        <v>465</v>
      </c>
      <c r="D19" s="259">
        <v>977</v>
      </c>
      <c r="E19" s="43">
        <v>42</v>
      </c>
      <c r="F19" s="258">
        <v>679</v>
      </c>
      <c r="G19" s="260">
        <v>577</v>
      </c>
      <c r="H19" s="259">
        <v>1256</v>
      </c>
    </row>
    <row r="20" spans="1:8" ht="18.75" customHeight="1" x14ac:dyDescent="0.15">
      <c r="A20" s="42">
        <v>13</v>
      </c>
      <c r="B20" s="258">
        <v>502</v>
      </c>
      <c r="C20" s="260">
        <v>473</v>
      </c>
      <c r="D20" s="259">
        <v>975</v>
      </c>
      <c r="E20" s="43">
        <v>43</v>
      </c>
      <c r="F20" s="258">
        <v>670</v>
      </c>
      <c r="G20" s="260">
        <v>614</v>
      </c>
      <c r="H20" s="259">
        <v>1284</v>
      </c>
    </row>
    <row r="21" spans="1:8" ht="18.75" customHeight="1" x14ac:dyDescent="0.15">
      <c r="A21" s="44">
        <v>14</v>
      </c>
      <c r="B21" s="258">
        <v>495</v>
      </c>
      <c r="C21" s="363">
        <v>497</v>
      </c>
      <c r="D21" s="259">
        <v>992</v>
      </c>
      <c r="E21" s="45">
        <v>44</v>
      </c>
      <c r="F21" s="258">
        <v>706</v>
      </c>
      <c r="G21" s="363">
        <v>609</v>
      </c>
      <c r="H21" s="259">
        <v>1315</v>
      </c>
    </row>
    <row r="22" spans="1:8" ht="18.75" customHeight="1" x14ac:dyDescent="0.15">
      <c r="A22" s="54" t="s">
        <v>95</v>
      </c>
      <c r="B22" s="365">
        <f>SUM(B17:B21)</f>
        <v>2489</v>
      </c>
      <c r="C22" s="366">
        <f t="shared" ref="C22:D22" si="3">SUM(C17:C21)</f>
        <v>2419</v>
      </c>
      <c r="D22" s="368">
        <f t="shared" si="3"/>
        <v>4908</v>
      </c>
      <c r="E22" s="55" t="s">
        <v>96</v>
      </c>
      <c r="F22" s="371">
        <f>SUM(F17:F21)</f>
        <v>3375</v>
      </c>
      <c r="G22" s="366">
        <f>SUM(G17:G21)</f>
        <v>3041</v>
      </c>
      <c r="H22" s="370">
        <f>SUM(H17:H21)</f>
        <v>6416</v>
      </c>
    </row>
    <row r="23" spans="1:8" ht="18.75" customHeight="1" x14ac:dyDescent="0.15">
      <c r="A23" s="40">
        <v>15</v>
      </c>
      <c r="B23" s="258">
        <v>487</v>
      </c>
      <c r="C23" s="260">
        <v>436</v>
      </c>
      <c r="D23" s="259">
        <v>923</v>
      </c>
      <c r="E23" s="41">
        <v>45</v>
      </c>
      <c r="F23" s="258">
        <v>699</v>
      </c>
      <c r="G23" s="260">
        <v>690</v>
      </c>
      <c r="H23" s="259">
        <v>1389</v>
      </c>
    </row>
    <row r="24" spans="1:8" ht="18.75" customHeight="1" x14ac:dyDescent="0.15">
      <c r="A24" s="42">
        <v>16</v>
      </c>
      <c r="B24" s="258">
        <v>482</v>
      </c>
      <c r="C24" s="260">
        <v>484</v>
      </c>
      <c r="D24" s="259">
        <v>966</v>
      </c>
      <c r="E24" s="43">
        <v>46</v>
      </c>
      <c r="F24" s="258">
        <v>697</v>
      </c>
      <c r="G24" s="260">
        <v>668</v>
      </c>
      <c r="H24" s="259">
        <v>1365</v>
      </c>
    </row>
    <row r="25" spans="1:8" ht="18.75" customHeight="1" x14ac:dyDescent="0.15">
      <c r="A25" s="42">
        <v>17</v>
      </c>
      <c r="B25" s="258">
        <v>486</v>
      </c>
      <c r="C25" s="260">
        <v>488</v>
      </c>
      <c r="D25" s="259">
        <v>974</v>
      </c>
      <c r="E25" s="43">
        <v>47</v>
      </c>
      <c r="F25" s="258">
        <v>716</v>
      </c>
      <c r="G25" s="260">
        <v>697</v>
      </c>
      <c r="H25" s="259">
        <v>1413</v>
      </c>
    </row>
    <row r="26" spans="1:8" ht="18.75" customHeight="1" x14ac:dyDescent="0.15">
      <c r="A26" s="42">
        <v>18</v>
      </c>
      <c r="B26" s="258">
        <v>565</v>
      </c>
      <c r="C26" s="260">
        <v>461</v>
      </c>
      <c r="D26" s="259">
        <v>1026</v>
      </c>
      <c r="E26" s="43">
        <v>48</v>
      </c>
      <c r="F26" s="258">
        <v>755</v>
      </c>
      <c r="G26" s="260">
        <v>732</v>
      </c>
      <c r="H26" s="259">
        <v>1487</v>
      </c>
    </row>
    <row r="27" spans="1:8" ht="18.75" customHeight="1" x14ac:dyDescent="0.15">
      <c r="A27" s="44">
        <v>19</v>
      </c>
      <c r="B27" s="258">
        <v>554</v>
      </c>
      <c r="C27" s="363">
        <v>447</v>
      </c>
      <c r="D27" s="259">
        <v>1001</v>
      </c>
      <c r="E27" s="45">
        <v>49</v>
      </c>
      <c r="F27" s="258">
        <v>863</v>
      </c>
      <c r="G27" s="363">
        <v>752</v>
      </c>
      <c r="H27" s="259">
        <v>1615</v>
      </c>
    </row>
    <row r="28" spans="1:8" ht="18.75" customHeight="1" x14ac:dyDescent="0.15">
      <c r="A28" s="54" t="s">
        <v>97</v>
      </c>
      <c r="B28" s="365">
        <f>SUM(B23:B27)</f>
        <v>2574</v>
      </c>
      <c r="C28" s="366">
        <f t="shared" ref="C28:D28" si="4">SUM(C23:C27)</f>
        <v>2316</v>
      </c>
      <c r="D28" s="368">
        <f t="shared" si="4"/>
        <v>4890</v>
      </c>
      <c r="E28" s="55" t="s">
        <v>98</v>
      </c>
      <c r="F28" s="371">
        <f>SUM(F23:F27)</f>
        <v>3730</v>
      </c>
      <c r="G28" s="366">
        <f>SUM(G23:G27)</f>
        <v>3539</v>
      </c>
      <c r="H28" s="370">
        <f>SUM(H23:H27)</f>
        <v>7269</v>
      </c>
    </row>
    <row r="29" spans="1:8" ht="18.75" customHeight="1" x14ac:dyDescent="0.15">
      <c r="A29" s="40">
        <v>20</v>
      </c>
      <c r="B29" s="258">
        <v>519</v>
      </c>
      <c r="C29" s="260">
        <v>502</v>
      </c>
      <c r="D29" s="259">
        <v>1021</v>
      </c>
      <c r="E29" s="41">
        <v>50</v>
      </c>
      <c r="F29" s="258">
        <v>862</v>
      </c>
      <c r="G29" s="260">
        <v>806</v>
      </c>
      <c r="H29" s="259">
        <v>1668</v>
      </c>
    </row>
    <row r="30" spans="1:8" ht="18.75" customHeight="1" x14ac:dyDescent="0.15">
      <c r="A30" s="42">
        <v>21</v>
      </c>
      <c r="B30" s="258">
        <v>599</v>
      </c>
      <c r="C30" s="260">
        <v>464</v>
      </c>
      <c r="D30" s="259">
        <v>1063</v>
      </c>
      <c r="E30" s="43">
        <v>51</v>
      </c>
      <c r="F30" s="258">
        <v>810</v>
      </c>
      <c r="G30" s="260">
        <v>782</v>
      </c>
      <c r="H30" s="259">
        <v>1592</v>
      </c>
    </row>
    <row r="31" spans="1:8" ht="18.75" customHeight="1" x14ac:dyDescent="0.15">
      <c r="A31" s="42">
        <v>22</v>
      </c>
      <c r="B31" s="258">
        <v>577</v>
      </c>
      <c r="C31" s="260">
        <v>512</v>
      </c>
      <c r="D31" s="259">
        <v>1089</v>
      </c>
      <c r="E31" s="43">
        <v>52</v>
      </c>
      <c r="F31" s="258">
        <v>769</v>
      </c>
      <c r="G31" s="260">
        <v>734</v>
      </c>
      <c r="H31" s="259">
        <v>1503</v>
      </c>
    </row>
    <row r="32" spans="1:8" ht="18.75" customHeight="1" x14ac:dyDescent="0.15">
      <c r="A32" s="42">
        <v>23</v>
      </c>
      <c r="B32" s="258">
        <v>612</v>
      </c>
      <c r="C32" s="260">
        <v>478</v>
      </c>
      <c r="D32" s="259">
        <v>1090</v>
      </c>
      <c r="E32" s="43">
        <v>53</v>
      </c>
      <c r="F32" s="258">
        <v>743</v>
      </c>
      <c r="G32" s="260">
        <v>775</v>
      </c>
      <c r="H32" s="259">
        <v>1518</v>
      </c>
    </row>
    <row r="33" spans="1:8" ht="18.75" customHeight="1" x14ac:dyDescent="0.15">
      <c r="A33" s="44">
        <v>24</v>
      </c>
      <c r="B33" s="258">
        <v>577</v>
      </c>
      <c r="C33" s="363">
        <v>450</v>
      </c>
      <c r="D33" s="259">
        <v>1027</v>
      </c>
      <c r="E33" s="45">
        <v>54</v>
      </c>
      <c r="F33" s="258">
        <v>715</v>
      </c>
      <c r="G33" s="363">
        <v>646</v>
      </c>
      <c r="H33" s="259">
        <v>1361</v>
      </c>
    </row>
    <row r="34" spans="1:8" ht="18.75" customHeight="1" x14ac:dyDescent="0.15">
      <c r="A34" s="54" t="s">
        <v>99</v>
      </c>
      <c r="B34" s="365">
        <f>SUM(B29:B33)</f>
        <v>2884</v>
      </c>
      <c r="C34" s="366">
        <f t="shared" ref="C34:D34" si="5">SUM(C29:C33)</f>
        <v>2406</v>
      </c>
      <c r="D34" s="368">
        <f t="shared" si="5"/>
        <v>5290</v>
      </c>
      <c r="E34" s="55" t="s">
        <v>100</v>
      </c>
      <c r="F34" s="371">
        <f>SUM(F29:F33)</f>
        <v>3899</v>
      </c>
      <c r="G34" s="366">
        <f>SUM(G29:G33)</f>
        <v>3743</v>
      </c>
      <c r="H34" s="370">
        <f>SUM(H29:H33)</f>
        <v>7642</v>
      </c>
    </row>
    <row r="35" spans="1:8" ht="18.75" customHeight="1" x14ac:dyDescent="0.15">
      <c r="A35" s="40">
        <v>25</v>
      </c>
      <c r="B35" s="258">
        <v>630</v>
      </c>
      <c r="C35" s="260">
        <v>523</v>
      </c>
      <c r="D35" s="259">
        <v>1153</v>
      </c>
      <c r="E35" s="41">
        <v>55</v>
      </c>
      <c r="F35" s="258">
        <v>706</v>
      </c>
      <c r="G35" s="260">
        <v>645</v>
      </c>
      <c r="H35" s="259">
        <v>1351</v>
      </c>
    </row>
    <row r="36" spans="1:8" ht="18.75" customHeight="1" x14ac:dyDescent="0.15">
      <c r="A36" s="42">
        <v>26</v>
      </c>
      <c r="B36" s="258">
        <v>682</v>
      </c>
      <c r="C36" s="260">
        <v>470</v>
      </c>
      <c r="D36" s="259">
        <v>1152</v>
      </c>
      <c r="E36" s="43">
        <v>56</v>
      </c>
      <c r="F36" s="258">
        <v>674</v>
      </c>
      <c r="G36" s="260">
        <v>600</v>
      </c>
      <c r="H36" s="259">
        <v>1274</v>
      </c>
    </row>
    <row r="37" spans="1:8" ht="18.75" customHeight="1" x14ac:dyDescent="0.15">
      <c r="A37" s="42">
        <v>27</v>
      </c>
      <c r="B37" s="258">
        <v>603</v>
      </c>
      <c r="C37" s="260">
        <v>503</v>
      </c>
      <c r="D37" s="259">
        <v>1106</v>
      </c>
      <c r="E37" s="43">
        <v>57</v>
      </c>
      <c r="F37" s="258">
        <v>565</v>
      </c>
      <c r="G37" s="260">
        <v>484</v>
      </c>
      <c r="H37" s="259">
        <v>1049</v>
      </c>
    </row>
    <row r="38" spans="1:8" ht="18.75" customHeight="1" x14ac:dyDescent="0.15">
      <c r="A38" s="42">
        <v>28</v>
      </c>
      <c r="B38" s="258">
        <v>616</v>
      </c>
      <c r="C38" s="260">
        <v>480</v>
      </c>
      <c r="D38" s="259">
        <v>1096</v>
      </c>
      <c r="E38" s="43">
        <v>58</v>
      </c>
      <c r="F38" s="258">
        <v>545</v>
      </c>
      <c r="G38" s="260">
        <v>530</v>
      </c>
      <c r="H38" s="259">
        <v>1075</v>
      </c>
    </row>
    <row r="39" spans="1:8" ht="18.75" customHeight="1" x14ac:dyDescent="0.15">
      <c r="A39" s="44">
        <v>29</v>
      </c>
      <c r="B39" s="258">
        <v>621</v>
      </c>
      <c r="C39" s="363">
        <v>501</v>
      </c>
      <c r="D39" s="259">
        <v>1122</v>
      </c>
      <c r="E39" s="45">
        <v>59</v>
      </c>
      <c r="F39" s="258">
        <v>514</v>
      </c>
      <c r="G39" s="363">
        <v>506</v>
      </c>
      <c r="H39" s="259">
        <v>1020</v>
      </c>
    </row>
    <row r="40" spans="1:8" ht="18.75" customHeight="1" thickBot="1" x14ac:dyDescent="0.2">
      <c r="A40" s="56" t="s">
        <v>101</v>
      </c>
      <c r="B40" s="369">
        <f>SUM(B35:B39)</f>
        <v>3152</v>
      </c>
      <c r="C40" s="369">
        <f t="shared" ref="C40:D40" si="6">SUM(C35:C39)</f>
        <v>2477</v>
      </c>
      <c r="D40" s="369">
        <f t="shared" si="6"/>
        <v>5629</v>
      </c>
      <c r="E40" s="57" t="s">
        <v>102</v>
      </c>
      <c r="F40" s="369">
        <f>SUM(F35:F39)</f>
        <v>3004</v>
      </c>
      <c r="G40" s="372">
        <f>SUM(G35:G39)</f>
        <v>2765</v>
      </c>
      <c r="H40" s="373">
        <f>SUM(H35:H39)</f>
        <v>5769</v>
      </c>
    </row>
    <row r="41" spans="1:8" ht="21" customHeight="1" x14ac:dyDescent="0.15"/>
  </sheetData>
  <mergeCells count="1">
    <mergeCell ref="G3:H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view="pageBreakPreview" topLeftCell="A4" zoomScaleNormal="70" zoomScaleSheetLayoutView="100" workbookViewId="0">
      <selection activeCell="H29" sqref="H29"/>
    </sheetView>
  </sheetViews>
  <sheetFormatPr defaultColWidth="10.875" defaultRowHeight="18.75" customHeight="1" x14ac:dyDescent="0.15"/>
  <cols>
    <col min="1" max="8" width="10.875" style="29" customWidth="1"/>
    <col min="9" max="256" width="10.875" style="29"/>
    <col min="257" max="264" width="10.875" style="29" customWidth="1"/>
    <col min="265" max="512" width="10.875" style="29"/>
    <col min="513" max="520" width="10.875" style="29" customWidth="1"/>
    <col min="521" max="768" width="10.875" style="29"/>
    <col min="769" max="776" width="10.875" style="29" customWidth="1"/>
    <col min="777" max="1024" width="10.875" style="29"/>
    <col min="1025" max="1032" width="10.875" style="29" customWidth="1"/>
    <col min="1033" max="1280" width="10.875" style="29"/>
    <col min="1281" max="1288" width="10.875" style="29" customWidth="1"/>
    <col min="1289" max="1536" width="10.875" style="29"/>
    <col min="1537" max="1544" width="10.875" style="29" customWidth="1"/>
    <col min="1545" max="1792" width="10.875" style="29"/>
    <col min="1793" max="1800" width="10.875" style="29" customWidth="1"/>
    <col min="1801" max="2048" width="10.875" style="29"/>
    <col min="2049" max="2056" width="10.875" style="29" customWidth="1"/>
    <col min="2057" max="2304" width="10.875" style="29"/>
    <col min="2305" max="2312" width="10.875" style="29" customWidth="1"/>
    <col min="2313" max="2560" width="10.875" style="29"/>
    <col min="2561" max="2568" width="10.875" style="29" customWidth="1"/>
    <col min="2569" max="2816" width="10.875" style="29"/>
    <col min="2817" max="2824" width="10.875" style="29" customWidth="1"/>
    <col min="2825" max="3072" width="10.875" style="29"/>
    <col min="3073" max="3080" width="10.875" style="29" customWidth="1"/>
    <col min="3081" max="3328" width="10.875" style="29"/>
    <col min="3329" max="3336" width="10.875" style="29" customWidth="1"/>
    <col min="3337" max="3584" width="10.875" style="29"/>
    <col min="3585" max="3592" width="10.875" style="29" customWidth="1"/>
    <col min="3593" max="3840" width="10.875" style="29"/>
    <col min="3841" max="3848" width="10.875" style="29" customWidth="1"/>
    <col min="3849" max="4096" width="10.875" style="29"/>
    <col min="4097" max="4104" width="10.875" style="29" customWidth="1"/>
    <col min="4105" max="4352" width="10.875" style="29"/>
    <col min="4353" max="4360" width="10.875" style="29" customWidth="1"/>
    <col min="4361" max="4608" width="10.875" style="29"/>
    <col min="4609" max="4616" width="10.875" style="29" customWidth="1"/>
    <col min="4617" max="4864" width="10.875" style="29"/>
    <col min="4865" max="4872" width="10.875" style="29" customWidth="1"/>
    <col min="4873" max="5120" width="10.875" style="29"/>
    <col min="5121" max="5128" width="10.875" style="29" customWidth="1"/>
    <col min="5129" max="5376" width="10.875" style="29"/>
    <col min="5377" max="5384" width="10.875" style="29" customWidth="1"/>
    <col min="5385" max="5632" width="10.875" style="29"/>
    <col min="5633" max="5640" width="10.875" style="29" customWidth="1"/>
    <col min="5641" max="5888" width="10.875" style="29"/>
    <col min="5889" max="5896" width="10.875" style="29" customWidth="1"/>
    <col min="5897" max="6144" width="10.875" style="29"/>
    <col min="6145" max="6152" width="10.875" style="29" customWidth="1"/>
    <col min="6153" max="6400" width="10.875" style="29"/>
    <col min="6401" max="6408" width="10.875" style="29" customWidth="1"/>
    <col min="6409" max="6656" width="10.875" style="29"/>
    <col min="6657" max="6664" width="10.875" style="29" customWidth="1"/>
    <col min="6665" max="6912" width="10.875" style="29"/>
    <col min="6913" max="6920" width="10.875" style="29" customWidth="1"/>
    <col min="6921" max="7168" width="10.875" style="29"/>
    <col min="7169" max="7176" width="10.875" style="29" customWidth="1"/>
    <col min="7177" max="7424" width="10.875" style="29"/>
    <col min="7425" max="7432" width="10.875" style="29" customWidth="1"/>
    <col min="7433" max="7680" width="10.875" style="29"/>
    <col min="7681" max="7688" width="10.875" style="29" customWidth="1"/>
    <col min="7689" max="7936" width="10.875" style="29"/>
    <col min="7937" max="7944" width="10.875" style="29" customWidth="1"/>
    <col min="7945" max="8192" width="10.875" style="29"/>
    <col min="8193" max="8200" width="10.875" style="29" customWidth="1"/>
    <col min="8201" max="8448" width="10.875" style="29"/>
    <col min="8449" max="8456" width="10.875" style="29" customWidth="1"/>
    <col min="8457" max="8704" width="10.875" style="29"/>
    <col min="8705" max="8712" width="10.875" style="29" customWidth="1"/>
    <col min="8713" max="8960" width="10.875" style="29"/>
    <col min="8961" max="8968" width="10.875" style="29" customWidth="1"/>
    <col min="8969" max="9216" width="10.875" style="29"/>
    <col min="9217" max="9224" width="10.875" style="29" customWidth="1"/>
    <col min="9225" max="9472" width="10.875" style="29"/>
    <col min="9473" max="9480" width="10.875" style="29" customWidth="1"/>
    <col min="9481" max="9728" width="10.875" style="29"/>
    <col min="9729" max="9736" width="10.875" style="29" customWidth="1"/>
    <col min="9737" max="9984" width="10.875" style="29"/>
    <col min="9985" max="9992" width="10.875" style="29" customWidth="1"/>
    <col min="9993" max="10240" width="10.875" style="29"/>
    <col min="10241" max="10248" width="10.875" style="29" customWidth="1"/>
    <col min="10249" max="10496" width="10.875" style="29"/>
    <col min="10497" max="10504" width="10.875" style="29" customWidth="1"/>
    <col min="10505" max="10752" width="10.875" style="29"/>
    <col min="10753" max="10760" width="10.875" style="29" customWidth="1"/>
    <col min="10761" max="11008" width="10.875" style="29"/>
    <col min="11009" max="11016" width="10.875" style="29" customWidth="1"/>
    <col min="11017" max="11264" width="10.875" style="29"/>
    <col min="11265" max="11272" width="10.875" style="29" customWidth="1"/>
    <col min="11273" max="11520" width="10.875" style="29"/>
    <col min="11521" max="11528" width="10.875" style="29" customWidth="1"/>
    <col min="11529" max="11776" width="10.875" style="29"/>
    <col min="11777" max="11784" width="10.875" style="29" customWidth="1"/>
    <col min="11785" max="12032" width="10.875" style="29"/>
    <col min="12033" max="12040" width="10.875" style="29" customWidth="1"/>
    <col min="12041" max="12288" width="10.875" style="29"/>
    <col min="12289" max="12296" width="10.875" style="29" customWidth="1"/>
    <col min="12297" max="12544" width="10.875" style="29"/>
    <col min="12545" max="12552" width="10.875" style="29" customWidth="1"/>
    <col min="12553" max="12800" width="10.875" style="29"/>
    <col min="12801" max="12808" width="10.875" style="29" customWidth="1"/>
    <col min="12809" max="13056" width="10.875" style="29"/>
    <col min="13057" max="13064" width="10.875" style="29" customWidth="1"/>
    <col min="13065" max="13312" width="10.875" style="29"/>
    <col min="13313" max="13320" width="10.875" style="29" customWidth="1"/>
    <col min="13321" max="13568" width="10.875" style="29"/>
    <col min="13569" max="13576" width="10.875" style="29" customWidth="1"/>
    <col min="13577" max="13824" width="10.875" style="29"/>
    <col min="13825" max="13832" width="10.875" style="29" customWidth="1"/>
    <col min="13833" max="14080" width="10.875" style="29"/>
    <col min="14081" max="14088" width="10.875" style="29" customWidth="1"/>
    <col min="14089" max="14336" width="10.875" style="29"/>
    <col min="14337" max="14344" width="10.875" style="29" customWidth="1"/>
    <col min="14345" max="14592" width="10.875" style="29"/>
    <col min="14593" max="14600" width="10.875" style="29" customWidth="1"/>
    <col min="14601" max="14848" width="10.875" style="29"/>
    <col min="14849" max="14856" width="10.875" style="29" customWidth="1"/>
    <col min="14857" max="15104" width="10.875" style="29"/>
    <col min="15105" max="15112" width="10.875" style="29" customWidth="1"/>
    <col min="15113" max="15360" width="10.875" style="29"/>
    <col min="15361" max="15368" width="10.875" style="29" customWidth="1"/>
    <col min="15369" max="15616" width="10.875" style="29"/>
    <col min="15617" max="15624" width="10.875" style="29" customWidth="1"/>
    <col min="15625" max="15872" width="10.875" style="29"/>
    <col min="15873" max="15880" width="10.875" style="29" customWidth="1"/>
    <col min="15881" max="16128" width="10.875" style="29"/>
    <col min="16129" max="16136" width="10.875" style="29" customWidth="1"/>
    <col min="16137" max="16384" width="10.875" style="29"/>
  </cols>
  <sheetData>
    <row r="1" spans="1:8" ht="18.75" customHeight="1" x14ac:dyDescent="0.15">
      <c r="A1" s="68" t="s">
        <v>211</v>
      </c>
    </row>
    <row r="3" spans="1:8" ht="18.75" customHeight="1" thickBot="1" x14ac:dyDescent="0.2">
      <c r="G3" s="439"/>
      <c r="H3" s="439"/>
    </row>
    <row r="4" spans="1:8" ht="18.75" customHeight="1" thickBot="1" x14ac:dyDescent="0.2">
      <c r="A4" s="35" t="s">
        <v>50</v>
      </c>
      <c r="B4" s="36" t="s">
        <v>5</v>
      </c>
      <c r="C4" s="37" t="s">
        <v>6</v>
      </c>
      <c r="D4" s="38" t="s">
        <v>49</v>
      </c>
      <c r="E4" s="39" t="s">
        <v>50</v>
      </c>
      <c r="F4" s="36" t="s">
        <v>5</v>
      </c>
      <c r="G4" s="37" t="s">
        <v>6</v>
      </c>
      <c r="H4" s="38" t="s">
        <v>49</v>
      </c>
    </row>
    <row r="5" spans="1:8" ht="18.75" customHeight="1" thickTop="1" x14ac:dyDescent="0.15">
      <c r="A5" s="40">
        <v>60</v>
      </c>
      <c r="B5" s="258">
        <v>486</v>
      </c>
      <c r="C5" s="258">
        <v>446</v>
      </c>
      <c r="D5" s="259">
        <v>932</v>
      </c>
      <c r="E5" s="41">
        <v>90</v>
      </c>
      <c r="F5" s="300">
        <v>97</v>
      </c>
      <c r="G5" s="301">
        <v>152</v>
      </c>
      <c r="H5" s="375">
        <v>249</v>
      </c>
    </row>
    <row r="6" spans="1:8" ht="18.75" customHeight="1" x14ac:dyDescent="0.15">
      <c r="A6" s="42">
        <v>61</v>
      </c>
      <c r="B6" s="258">
        <v>495</v>
      </c>
      <c r="C6" s="260">
        <v>435</v>
      </c>
      <c r="D6" s="259">
        <v>930</v>
      </c>
      <c r="E6" s="43">
        <v>91</v>
      </c>
      <c r="F6" s="300">
        <v>68</v>
      </c>
      <c r="G6" s="301">
        <v>150</v>
      </c>
      <c r="H6" s="375">
        <v>218</v>
      </c>
    </row>
    <row r="7" spans="1:8" ht="18.75" customHeight="1" x14ac:dyDescent="0.15">
      <c r="A7" s="42">
        <v>62</v>
      </c>
      <c r="B7" s="258">
        <v>447</v>
      </c>
      <c r="C7" s="260">
        <v>440</v>
      </c>
      <c r="D7" s="259">
        <v>887</v>
      </c>
      <c r="E7" s="43">
        <v>92</v>
      </c>
      <c r="F7" s="300">
        <v>64</v>
      </c>
      <c r="G7" s="301">
        <v>131</v>
      </c>
      <c r="H7" s="375">
        <v>195</v>
      </c>
    </row>
    <row r="8" spans="1:8" ht="18.75" customHeight="1" x14ac:dyDescent="0.15">
      <c r="A8" s="42">
        <v>63</v>
      </c>
      <c r="B8" s="258">
        <v>400</v>
      </c>
      <c r="C8" s="260">
        <v>387</v>
      </c>
      <c r="D8" s="259">
        <v>787</v>
      </c>
      <c r="E8" s="43">
        <v>93</v>
      </c>
      <c r="F8" s="300">
        <v>37</v>
      </c>
      <c r="G8" s="301">
        <v>89</v>
      </c>
      <c r="H8" s="375">
        <v>126</v>
      </c>
    </row>
    <row r="9" spans="1:8" ht="18.75" customHeight="1" x14ac:dyDescent="0.15">
      <c r="A9" s="44">
        <v>64</v>
      </c>
      <c r="B9" s="362">
        <v>425</v>
      </c>
      <c r="C9" s="363">
        <v>392</v>
      </c>
      <c r="D9" s="364">
        <v>817</v>
      </c>
      <c r="E9" s="45">
        <v>94</v>
      </c>
      <c r="F9" s="376">
        <v>29</v>
      </c>
      <c r="G9" s="377">
        <v>56</v>
      </c>
      <c r="H9" s="375">
        <v>85</v>
      </c>
    </row>
    <row r="10" spans="1:8" ht="18.75" customHeight="1" x14ac:dyDescent="0.15">
      <c r="A10" s="54" t="s">
        <v>198</v>
      </c>
      <c r="B10" s="365">
        <f>SUM(B5:B9)</f>
        <v>2253</v>
      </c>
      <c r="C10" s="366">
        <f t="shared" ref="C10:D10" si="0">SUM(C5:C9)</f>
        <v>2100</v>
      </c>
      <c r="D10" s="368">
        <f t="shared" si="0"/>
        <v>4353</v>
      </c>
      <c r="E10" s="55" t="s">
        <v>204</v>
      </c>
      <c r="F10" s="378">
        <f>SUM(F5:F9)</f>
        <v>295</v>
      </c>
      <c r="G10" s="379">
        <f>SUM(G5:G9)</f>
        <v>578</v>
      </c>
      <c r="H10" s="380">
        <f>SUM(H5:H9)</f>
        <v>873</v>
      </c>
    </row>
    <row r="11" spans="1:8" ht="18.75" customHeight="1" x14ac:dyDescent="0.15">
      <c r="A11" s="40">
        <v>65</v>
      </c>
      <c r="B11" s="258">
        <v>382</v>
      </c>
      <c r="C11" s="260">
        <v>393</v>
      </c>
      <c r="D11" s="259">
        <v>775</v>
      </c>
      <c r="E11" s="41">
        <v>95</v>
      </c>
      <c r="F11" s="300">
        <v>21</v>
      </c>
      <c r="G11" s="301">
        <v>65</v>
      </c>
      <c r="H11" s="375">
        <v>86</v>
      </c>
    </row>
    <row r="12" spans="1:8" ht="18.75" customHeight="1" x14ac:dyDescent="0.15">
      <c r="A12" s="42">
        <v>66</v>
      </c>
      <c r="B12" s="258">
        <v>373</v>
      </c>
      <c r="C12" s="260">
        <v>341</v>
      </c>
      <c r="D12" s="259">
        <v>714</v>
      </c>
      <c r="E12" s="43">
        <v>96</v>
      </c>
      <c r="F12" s="300">
        <v>10</v>
      </c>
      <c r="G12" s="301">
        <v>43</v>
      </c>
      <c r="H12" s="375">
        <v>53</v>
      </c>
    </row>
    <row r="13" spans="1:8" ht="18.75" customHeight="1" x14ac:dyDescent="0.15">
      <c r="A13" s="42">
        <v>67</v>
      </c>
      <c r="B13" s="258">
        <v>363</v>
      </c>
      <c r="C13" s="260">
        <v>373</v>
      </c>
      <c r="D13" s="259">
        <v>736</v>
      </c>
      <c r="E13" s="43">
        <v>97</v>
      </c>
      <c r="F13" s="300">
        <v>12</v>
      </c>
      <c r="G13" s="301">
        <v>40</v>
      </c>
      <c r="H13" s="375">
        <v>52</v>
      </c>
    </row>
    <row r="14" spans="1:8" ht="18.75" customHeight="1" x14ac:dyDescent="0.15">
      <c r="A14" s="42">
        <v>68</v>
      </c>
      <c r="B14" s="258">
        <v>390</v>
      </c>
      <c r="C14" s="260">
        <v>420</v>
      </c>
      <c r="D14" s="259">
        <v>810</v>
      </c>
      <c r="E14" s="43">
        <v>98</v>
      </c>
      <c r="F14" s="300">
        <v>10</v>
      </c>
      <c r="G14" s="301">
        <v>34</v>
      </c>
      <c r="H14" s="375">
        <v>44</v>
      </c>
    </row>
    <row r="15" spans="1:8" ht="18.75" customHeight="1" x14ac:dyDescent="0.15">
      <c r="A15" s="44">
        <v>69</v>
      </c>
      <c r="B15" s="258">
        <v>375</v>
      </c>
      <c r="C15" s="363">
        <v>381</v>
      </c>
      <c r="D15" s="259">
        <v>756</v>
      </c>
      <c r="E15" s="45">
        <v>99</v>
      </c>
      <c r="F15" s="376">
        <v>5</v>
      </c>
      <c r="G15" s="377">
        <v>19</v>
      </c>
      <c r="H15" s="375">
        <v>24</v>
      </c>
    </row>
    <row r="16" spans="1:8" ht="18.75" customHeight="1" x14ac:dyDescent="0.15">
      <c r="A16" s="54" t="s">
        <v>199</v>
      </c>
      <c r="B16" s="365">
        <f>SUM(B11:B15)</f>
        <v>1883</v>
      </c>
      <c r="C16" s="366">
        <f t="shared" ref="C16:D16" si="1">SUM(C11:C15)</f>
        <v>1908</v>
      </c>
      <c r="D16" s="368">
        <f t="shared" si="1"/>
        <v>3791</v>
      </c>
      <c r="E16" s="55" t="s">
        <v>205</v>
      </c>
      <c r="F16" s="378">
        <f>SUM(F11:F15)</f>
        <v>58</v>
      </c>
      <c r="G16" s="379">
        <f>SUM(G11:G15)</f>
        <v>201</v>
      </c>
      <c r="H16" s="380">
        <f>SUM(H11:H15)</f>
        <v>259</v>
      </c>
    </row>
    <row r="17" spans="1:8" ht="18.75" customHeight="1" x14ac:dyDescent="0.15">
      <c r="A17" s="40">
        <v>70</v>
      </c>
      <c r="B17" s="258">
        <v>385</v>
      </c>
      <c r="C17" s="260">
        <v>467</v>
      </c>
      <c r="D17" s="259">
        <v>852</v>
      </c>
      <c r="E17" s="55" t="s">
        <v>51</v>
      </c>
      <c r="F17" s="368">
        <v>6</v>
      </c>
      <c r="G17" s="368">
        <v>37</v>
      </c>
      <c r="H17" s="370">
        <v>43</v>
      </c>
    </row>
    <row r="18" spans="1:8" ht="18.75" customHeight="1" x14ac:dyDescent="0.15">
      <c r="A18" s="42">
        <v>71</v>
      </c>
      <c r="B18" s="258">
        <v>373</v>
      </c>
      <c r="C18" s="260">
        <v>441</v>
      </c>
      <c r="D18" s="259">
        <v>814</v>
      </c>
      <c r="E18" s="45"/>
      <c r="F18" s="261"/>
      <c r="G18" s="262"/>
      <c r="H18" s="263"/>
    </row>
    <row r="19" spans="1:8" ht="18.75" customHeight="1" x14ac:dyDescent="0.15">
      <c r="A19" s="42">
        <v>72</v>
      </c>
      <c r="B19" s="258">
        <v>444</v>
      </c>
      <c r="C19" s="260">
        <v>450</v>
      </c>
      <c r="D19" s="259">
        <v>894</v>
      </c>
      <c r="E19" s="55" t="s">
        <v>52</v>
      </c>
      <c r="F19" s="368">
        <v>47299</v>
      </c>
      <c r="G19" s="368">
        <v>45683</v>
      </c>
      <c r="H19" s="370">
        <v>92982</v>
      </c>
    </row>
    <row r="20" spans="1:8" ht="18.75" customHeight="1" x14ac:dyDescent="0.15">
      <c r="A20" s="42">
        <v>73</v>
      </c>
      <c r="B20" s="258">
        <v>451</v>
      </c>
      <c r="C20" s="260">
        <v>502</v>
      </c>
      <c r="D20" s="259">
        <v>953</v>
      </c>
      <c r="E20" s="41"/>
      <c r="F20" s="258"/>
      <c r="G20" s="260"/>
      <c r="H20" s="259"/>
    </row>
    <row r="21" spans="1:8" ht="18.75" customHeight="1" x14ac:dyDescent="0.15">
      <c r="A21" s="44">
        <v>74</v>
      </c>
      <c r="B21" s="258">
        <v>554</v>
      </c>
      <c r="C21" s="363">
        <v>571</v>
      </c>
      <c r="D21" s="259">
        <v>1125</v>
      </c>
      <c r="E21" s="43" t="s">
        <v>53</v>
      </c>
      <c r="F21" s="264"/>
      <c r="G21" s="265"/>
      <c r="H21" s="266"/>
    </row>
    <row r="22" spans="1:8" ht="18.75" customHeight="1" x14ac:dyDescent="0.15">
      <c r="A22" s="54" t="s">
        <v>200</v>
      </c>
      <c r="B22" s="371">
        <f>SUM(B17:B21)</f>
        <v>2207</v>
      </c>
      <c r="C22" s="366">
        <f>SUM(C17:C21)</f>
        <v>2431</v>
      </c>
      <c r="D22" s="374">
        <f>SUM(D17:D21)</f>
        <v>4638</v>
      </c>
      <c r="E22" s="45" t="s">
        <v>56</v>
      </c>
      <c r="F22" s="261">
        <f>'[1]18'!B22+'[1]18'!B16+'[1]18'!B10</f>
        <v>7007</v>
      </c>
      <c r="G22" s="261">
        <f>'[1]18'!C22+'[1]18'!C16+'[1]18'!C10</f>
        <v>6881</v>
      </c>
      <c r="H22" s="263">
        <f>'[1]18'!D22+'[1]18'!D16+'[1]18'!D10</f>
        <v>13888</v>
      </c>
    </row>
    <row r="23" spans="1:8" ht="18.75" customHeight="1" x14ac:dyDescent="0.15">
      <c r="A23" s="40">
        <v>75</v>
      </c>
      <c r="B23" s="258">
        <v>560</v>
      </c>
      <c r="C23" s="260">
        <v>617</v>
      </c>
      <c r="D23" s="259">
        <v>1177</v>
      </c>
      <c r="E23" s="43" t="s">
        <v>57</v>
      </c>
      <c r="F23" s="264">
        <f>'[1]18'!B28+'[1]18'!B34+'[1]18'!B40+'[1]18'!F10+'[1]18'!F16+'[1]18'!F22+'[1]18'!F28+'[1]18'!F34+'[1]18'!F40+'[1]19'!B10</f>
        <v>31172</v>
      </c>
      <c r="G23" s="264">
        <f>'[1]18'!C28+'[1]18'!C34+'[1]18'!C40+'[1]18'!G10+'[1]18'!G16+'[1]18'!G22+'[1]18'!G28+'[1]18'!G34+'[1]18'!G40+'[1]19'!C10</f>
        <v>27807</v>
      </c>
      <c r="H23" s="266">
        <f>'[1]18'!D28+'[1]18'!D34+'[1]18'!D40+'[1]18'!H10+'[1]18'!H16+'[1]18'!H22+'[1]18'!H28+'[1]18'!H34+'[1]18'!H40+'[1]19'!D10</f>
        <v>58979</v>
      </c>
    </row>
    <row r="24" spans="1:8" ht="18.75" customHeight="1" x14ac:dyDescent="0.15">
      <c r="A24" s="42">
        <v>76</v>
      </c>
      <c r="B24" s="258">
        <v>489</v>
      </c>
      <c r="C24" s="260">
        <v>633</v>
      </c>
      <c r="D24" s="259">
        <v>1122</v>
      </c>
      <c r="E24" s="41" t="s">
        <v>58</v>
      </c>
      <c r="F24" s="258">
        <f>B16+B22+B28+B34+B40+F10+F16+F17</f>
        <v>9120</v>
      </c>
      <c r="G24" s="258">
        <f>C16+C22+C28+C34+C40+G10+G16+G17</f>
        <v>10995</v>
      </c>
      <c r="H24" s="266">
        <f>D16+D22+D28+D34+D40+H10+H16+H17</f>
        <v>20115</v>
      </c>
    </row>
    <row r="25" spans="1:8" ht="18.75" customHeight="1" x14ac:dyDescent="0.15">
      <c r="A25" s="42">
        <v>77</v>
      </c>
      <c r="B25" s="258">
        <v>402</v>
      </c>
      <c r="C25" s="260">
        <v>504</v>
      </c>
      <c r="D25" s="259">
        <v>906</v>
      </c>
      <c r="E25" s="46"/>
      <c r="F25" s="264"/>
      <c r="G25" s="264"/>
      <c r="H25" s="266"/>
    </row>
    <row r="26" spans="1:8" ht="18.75" customHeight="1" x14ac:dyDescent="0.15">
      <c r="A26" s="42">
        <v>78</v>
      </c>
      <c r="B26" s="258">
        <v>276</v>
      </c>
      <c r="C26" s="260">
        <v>371</v>
      </c>
      <c r="D26" s="259">
        <v>647</v>
      </c>
      <c r="E26" s="43" t="s">
        <v>59</v>
      </c>
      <c r="F26" s="264"/>
      <c r="G26" s="265"/>
      <c r="H26" s="266"/>
    </row>
    <row r="27" spans="1:8" ht="18.75" customHeight="1" x14ac:dyDescent="0.15">
      <c r="A27" s="44">
        <v>79</v>
      </c>
      <c r="B27" s="258">
        <v>369</v>
      </c>
      <c r="C27" s="363">
        <v>444</v>
      </c>
      <c r="D27" s="259">
        <v>813</v>
      </c>
      <c r="E27" s="43" t="s">
        <v>56</v>
      </c>
      <c r="F27" s="267">
        <f>F22/F19*100</f>
        <v>14.814266686399288</v>
      </c>
      <c r="G27" s="267">
        <f>G22/G19*100</f>
        <v>15.062495895628572</v>
      </c>
      <c r="H27" s="268">
        <f>H22/H19*100</f>
        <v>14.936224215439548</v>
      </c>
    </row>
    <row r="28" spans="1:8" ht="18.75" customHeight="1" x14ac:dyDescent="0.15">
      <c r="A28" s="54" t="s">
        <v>201</v>
      </c>
      <c r="B28" s="371">
        <f>SUM(B23:B27)</f>
        <v>2096</v>
      </c>
      <c r="C28" s="366">
        <f>SUM(C23:C27)</f>
        <v>2569</v>
      </c>
      <c r="D28" s="374">
        <f>SUM(D23:D27)</f>
        <v>4665</v>
      </c>
      <c r="E28" s="43" t="s">
        <v>57</v>
      </c>
      <c r="F28" s="267">
        <f>F23/F19*100</f>
        <v>65.904141736611763</v>
      </c>
      <c r="G28" s="267">
        <f>G23/G19*100</f>
        <v>60.869470043561059</v>
      </c>
      <c r="H28" s="268">
        <f>H23/H19*100</f>
        <v>63.430556451786366</v>
      </c>
    </row>
    <row r="29" spans="1:8" ht="18.75" customHeight="1" thickBot="1" x14ac:dyDescent="0.2">
      <c r="A29" s="40">
        <v>80</v>
      </c>
      <c r="B29" s="258">
        <v>399</v>
      </c>
      <c r="C29" s="260">
        <v>478</v>
      </c>
      <c r="D29" s="259">
        <v>877</v>
      </c>
      <c r="E29" s="47" t="s">
        <v>58</v>
      </c>
      <c r="F29" s="267">
        <f>F24/F19*100</f>
        <v>19.281591576988944</v>
      </c>
      <c r="G29" s="267">
        <f>G24/G19*100</f>
        <v>24.068034060810366</v>
      </c>
      <c r="H29" s="269">
        <f>H24/H19*100</f>
        <v>21.633219332774082</v>
      </c>
    </row>
    <row r="30" spans="1:8" ht="18.75" customHeight="1" x14ac:dyDescent="0.15">
      <c r="A30" s="42">
        <v>81</v>
      </c>
      <c r="B30" s="258">
        <v>385</v>
      </c>
      <c r="C30" s="260">
        <v>452</v>
      </c>
      <c r="D30" s="259">
        <v>837</v>
      </c>
      <c r="E30" s="440" t="s">
        <v>103</v>
      </c>
      <c r="F30" s="440"/>
      <c r="G30" s="440"/>
      <c r="H30" s="440"/>
    </row>
    <row r="31" spans="1:8" ht="18.75" customHeight="1" x14ac:dyDescent="0.15">
      <c r="A31" s="42">
        <v>82</v>
      </c>
      <c r="B31" s="258">
        <v>361</v>
      </c>
      <c r="C31" s="260">
        <v>422</v>
      </c>
      <c r="D31" s="259">
        <v>783</v>
      </c>
      <c r="E31" s="441" t="s">
        <v>442</v>
      </c>
      <c r="F31" s="441"/>
      <c r="G31" s="441"/>
      <c r="H31" s="441"/>
    </row>
    <row r="32" spans="1:8" ht="18.75" customHeight="1" x14ac:dyDescent="0.15">
      <c r="A32" s="42">
        <v>83</v>
      </c>
      <c r="B32" s="258">
        <v>320</v>
      </c>
      <c r="C32" s="260">
        <v>372</v>
      </c>
      <c r="D32" s="259">
        <v>692</v>
      </c>
      <c r="E32" s="441"/>
      <c r="F32" s="441"/>
      <c r="G32" s="441"/>
      <c r="H32" s="441"/>
    </row>
    <row r="33" spans="1:8" ht="18.75" customHeight="1" x14ac:dyDescent="0.15">
      <c r="A33" s="44">
        <v>84</v>
      </c>
      <c r="B33" s="258">
        <v>254</v>
      </c>
      <c r="C33" s="363">
        <v>339</v>
      </c>
      <c r="D33" s="259">
        <v>593</v>
      </c>
      <c r="E33" s="441"/>
      <c r="F33" s="441"/>
      <c r="G33" s="441"/>
      <c r="H33" s="441"/>
    </row>
    <row r="34" spans="1:8" ht="18.75" customHeight="1" x14ac:dyDescent="0.15">
      <c r="A34" s="54" t="s">
        <v>202</v>
      </c>
      <c r="B34" s="371">
        <f>SUM(B29:B33)</f>
        <v>1719</v>
      </c>
      <c r="C34" s="366">
        <f>SUM(C29:C33)</f>
        <v>2063</v>
      </c>
      <c r="D34" s="370">
        <f>SUM(D29:D33)</f>
        <v>3782</v>
      </c>
    </row>
    <row r="35" spans="1:8" ht="18.75" customHeight="1" x14ac:dyDescent="0.15">
      <c r="A35" s="40">
        <v>85</v>
      </c>
      <c r="B35" s="258">
        <v>216</v>
      </c>
      <c r="C35" s="260">
        <v>256</v>
      </c>
      <c r="D35" s="259">
        <v>472</v>
      </c>
    </row>
    <row r="36" spans="1:8" ht="18.75" customHeight="1" x14ac:dyDescent="0.15">
      <c r="A36" s="42">
        <v>86</v>
      </c>
      <c r="B36" s="258">
        <v>202</v>
      </c>
      <c r="C36" s="260">
        <v>284</v>
      </c>
      <c r="D36" s="259">
        <v>486</v>
      </c>
    </row>
    <row r="37" spans="1:8" ht="18.75" customHeight="1" x14ac:dyDescent="0.15">
      <c r="A37" s="42">
        <v>87</v>
      </c>
      <c r="B37" s="258">
        <v>181</v>
      </c>
      <c r="C37" s="260">
        <v>232</v>
      </c>
      <c r="D37" s="259">
        <v>413</v>
      </c>
    </row>
    <row r="38" spans="1:8" ht="18.75" customHeight="1" x14ac:dyDescent="0.15">
      <c r="A38" s="42">
        <v>88</v>
      </c>
      <c r="B38" s="258">
        <v>147</v>
      </c>
      <c r="C38" s="260">
        <v>237</v>
      </c>
      <c r="D38" s="259">
        <v>384</v>
      </c>
    </row>
    <row r="39" spans="1:8" ht="18.75" customHeight="1" x14ac:dyDescent="0.15">
      <c r="A39" s="44">
        <v>89</v>
      </c>
      <c r="B39" s="258">
        <v>110</v>
      </c>
      <c r="C39" s="363">
        <v>199</v>
      </c>
      <c r="D39" s="259">
        <v>309</v>
      </c>
    </row>
    <row r="40" spans="1:8" ht="18.75" customHeight="1" thickBot="1" x14ac:dyDescent="0.2">
      <c r="A40" s="56" t="s">
        <v>203</v>
      </c>
      <c r="B40" s="369">
        <f>SUM(B35:B39)</f>
        <v>856</v>
      </c>
      <c r="C40" s="372">
        <f>SUM(C35:C39)</f>
        <v>1208</v>
      </c>
      <c r="D40" s="373">
        <f>SUM(D35:D39)</f>
        <v>2064</v>
      </c>
    </row>
    <row r="41" spans="1:8" ht="21" customHeight="1" x14ac:dyDescent="0.15"/>
  </sheetData>
  <mergeCells count="3">
    <mergeCell ref="G3:H3"/>
    <mergeCell ref="E30:H30"/>
    <mergeCell ref="E31:H3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41"/>
  <sheetViews>
    <sheetView view="pageBreakPreview" zoomScale="70" zoomScaleNormal="70" zoomScaleSheetLayoutView="70" workbookViewId="0">
      <selection activeCell="K11" sqref="K11"/>
    </sheetView>
  </sheetViews>
  <sheetFormatPr defaultColWidth="10.875" defaultRowHeight="18.75" customHeight="1" x14ac:dyDescent="0.15"/>
  <cols>
    <col min="1" max="1" width="9.625" style="133" customWidth="1"/>
    <col min="2" max="9" width="10.875" style="133" customWidth="1"/>
    <col min="10" max="12" width="10.875" style="133"/>
    <col min="13" max="256" width="10.875" style="67"/>
    <col min="257" max="257" width="9.625" style="67" customWidth="1"/>
    <col min="258" max="265" width="10.875" style="67" customWidth="1"/>
    <col min="266" max="512" width="10.875" style="67"/>
    <col min="513" max="513" width="9.625" style="67" customWidth="1"/>
    <col min="514" max="521" width="10.875" style="67" customWidth="1"/>
    <col min="522" max="768" width="10.875" style="67"/>
    <col min="769" max="769" width="9.625" style="67" customWidth="1"/>
    <col min="770" max="777" width="10.875" style="67" customWidth="1"/>
    <col min="778" max="1024" width="10.875" style="67"/>
    <col min="1025" max="1025" width="9.625" style="67" customWidth="1"/>
    <col min="1026" max="1033" width="10.875" style="67" customWidth="1"/>
    <col min="1034" max="1280" width="10.875" style="67"/>
    <col min="1281" max="1281" width="9.625" style="67" customWidth="1"/>
    <col min="1282" max="1289" width="10.875" style="67" customWidth="1"/>
    <col min="1290" max="1536" width="10.875" style="67"/>
    <col min="1537" max="1537" width="9.625" style="67" customWidth="1"/>
    <col min="1538" max="1545" width="10.875" style="67" customWidth="1"/>
    <col min="1546" max="1792" width="10.875" style="67"/>
    <col min="1793" max="1793" width="9.625" style="67" customWidth="1"/>
    <col min="1794" max="1801" width="10.875" style="67" customWidth="1"/>
    <col min="1802" max="2048" width="10.875" style="67"/>
    <col min="2049" max="2049" width="9.625" style="67" customWidth="1"/>
    <col min="2050" max="2057" width="10.875" style="67" customWidth="1"/>
    <col min="2058" max="2304" width="10.875" style="67"/>
    <col min="2305" max="2305" width="9.625" style="67" customWidth="1"/>
    <col min="2306" max="2313" width="10.875" style="67" customWidth="1"/>
    <col min="2314" max="2560" width="10.875" style="67"/>
    <col min="2561" max="2561" width="9.625" style="67" customWidth="1"/>
    <col min="2562" max="2569" width="10.875" style="67" customWidth="1"/>
    <col min="2570" max="2816" width="10.875" style="67"/>
    <col min="2817" max="2817" width="9.625" style="67" customWidth="1"/>
    <col min="2818" max="2825" width="10.875" style="67" customWidth="1"/>
    <col min="2826" max="3072" width="10.875" style="67"/>
    <col min="3073" max="3073" width="9.625" style="67" customWidth="1"/>
    <col min="3074" max="3081" width="10.875" style="67" customWidth="1"/>
    <col min="3082" max="3328" width="10.875" style="67"/>
    <col min="3329" max="3329" width="9.625" style="67" customWidth="1"/>
    <col min="3330" max="3337" width="10.875" style="67" customWidth="1"/>
    <col min="3338" max="3584" width="10.875" style="67"/>
    <col min="3585" max="3585" width="9.625" style="67" customWidth="1"/>
    <col min="3586" max="3593" width="10.875" style="67" customWidth="1"/>
    <col min="3594" max="3840" width="10.875" style="67"/>
    <col min="3841" max="3841" width="9.625" style="67" customWidth="1"/>
    <col min="3842" max="3849" width="10.875" style="67" customWidth="1"/>
    <col min="3850" max="4096" width="10.875" style="67"/>
    <col min="4097" max="4097" width="9.625" style="67" customWidth="1"/>
    <col min="4098" max="4105" width="10.875" style="67" customWidth="1"/>
    <col min="4106" max="4352" width="10.875" style="67"/>
    <col min="4353" max="4353" width="9.625" style="67" customWidth="1"/>
    <col min="4354" max="4361" width="10.875" style="67" customWidth="1"/>
    <col min="4362" max="4608" width="10.875" style="67"/>
    <col min="4609" max="4609" width="9.625" style="67" customWidth="1"/>
    <col min="4610" max="4617" width="10.875" style="67" customWidth="1"/>
    <col min="4618" max="4864" width="10.875" style="67"/>
    <col min="4865" max="4865" width="9.625" style="67" customWidth="1"/>
    <col min="4866" max="4873" width="10.875" style="67" customWidth="1"/>
    <col min="4874" max="5120" width="10.875" style="67"/>
    <col min="5121" max="5121" width="9.625" style="67" customWidth="1"/>
    <col min="5122" max="5129" width="10.875" style="67" customWidth="1"/>
    <col min="5130" max="5376" width="10.875" style="67"/>
    <col min="5377" max="5377" width="9.625" style="67" customWidth="1"/>
    <col min="5378" max="5385" width="10.875" style="67" customWidth="1"/>
    <col min="5386" max="5632" width="10.875" style="67"/>
    <col min="5633" max="5633" width="9.625" style="67" customWidth="1"/>
    <col min="5634" max="5641" width="10.875" style="67" customWidth="1"/>
    <col min="5642" max="5888" width="10.875" style="67"/>
    <col min="5889" max="5889" width="9.625" style="67" customWidth="1"/>
    <col min="5890" max="5897" width="10.875" style="67" customWidth="1"/>
    <col min="5898" max="6144" width="10.875" style="67"/>
    <col min="6145" max="6145" width="9.625" style="67" customWidth="1"/>
    <col min="6146" max="6153" width="10.875" style="67" customWidth="1"/>
    <col min="6154" max="6400" width="10.875" style="67"/>
    <col min="6401" max="6401" width="9.625" style="67" customWidth="1"/>
    <col min="6402" max="6409" width="10.875" style="67" customWidth="1"/>
    <col min="6410" max="6656" width="10.875" style="67"/>
    <col min="6657" max="6657" width="9.625" style="67" customWidth="1"/>
    <col min="6658" max="6665" width="10.875" style="67" customWidth="1"/>
    <col min="6666" max="6912" width="10.875" style="67"/>
    <col min="6913" max="6913" width="9.625" style="67" customWidth="1"/>
    <col min="6914" max="6921" width="10.875" style="67" customWidth="1"/>
    <col min="6922" max="7168" width="10.875" style="67"/>
    <col min="7169" max="7169" width="9.625" style="67" customWidth="1"/>
    <col min="7170" max="7177" width="10.875" style="67" customWidth="1"/>
    <col min="7178" max="7424" width="10.875" style="67"/>
    <col min="7425" max="7425" width="9.625" style="67" customWidth="1"/>
    <col min="7426" max="7433" width="10.875" style="67" customWidth="1"/>
    <col min="7434" max="7680" width="10.875" style="67"/>
    <col min="7681" max="7681" width="9.625" style="67" customWidth="1"/>
    <col min="7682" max="7689" width="10.875" style="67" customWidth="1"/>
    <col min="7690" max="7936" width="10.875" style="67"/>
    <col min="7937" max="7937" width="9.625" style="67" customWidth="1"/>
    <col min="7938" max="7945" width="10.875" style="67" customWidth="1"/>
    <col min="7946" max="8192" width="10.875" style="67"/>
    <col min="8193" max="8193" width="9.625" style="67" customWidth="1"/>
    <col min="8194" max="8201" width="10.875" style="67" customWidth="1"/>
    <col min="8202" max="8448" width="10.875" style="67"/>
    <col min="8449" max="8449" width="9.625" style="67" customWidth="1"/>
    <col min="8450" max="8457" width="10.875" style="67" customWidth="1"/>
    <col min="8458" max="8704" width="10.875" style="67"/>
    <col min="8705" max="8705" width="9.625" style="67" customWidth="1"/>
    <col min="8706" max="8713" width="10.875" style="67" customWidth="1"/>
    <col min="8714" max="8960" width="10.875" style="67"/>
    <col min="8961" max="8961" width="9.625" style="67" customWidth="1"/>
    <col min="8962" max="8969" width="10.875" style="67" customWidth="1"/>
    <col min="8970" max="9216" width="10.875" style="67"/>
    <col min="9217" max="9217" width="9.625" style="67" customWidth="1"/>
    <col min="9218" max="9225" width="10.875" style="67" customWidth="1"/>
    <col min="9226" max="9472" width="10.875" style="67"/>
    <col min="9473" max="9473" width="9.625" style="67" customWidth="1"/>
    <col min="9474" max="9481" width="10.875" style="67" customWidth="1"/>
    <col min="9482" max="9728" width="10.875" style="67"/>
    <col min="9729" max="9729" width="9.625" style="67" customWidth="1"/>
    <col min="9730" max="9737" width="10.875" style="67" customWidth="1"/>
    <col min="9738" max="9984" width="10.875" style="67"/>
    <col min="9985" max="9985" width="9.625" style="67" customWidth="1"/>
    <col min="9986" max="9993" width="10.875" style="67" customWidth="1"/>
    <col min="9994" max="10240" width="10.875" style="67"/>
    <col min="10241" max="10241" width="9.625" style="67" customWidth="1"/>
    <col min="10242" max="10249" width="10.875" style="67" customWidth="1"/>
    <col min="10250" max="10496" width="10.875" style="67"/>
    <col min="10497" max="10497" width="9.625" style="67" customWidth="1"/>
    <col min="10498" max="10505" width="10.875" style="67" customWidth="1"/>
    <col min="10506" max="10752" width="10.875" style="67"/>
    <col min="10753" max="10753" width="9.625" style="67" customWidth="1"/>
    <col min="10754" max="10761" width="10.875" style="67" customWidth="1"/>
    <col min="10762" max="11008" width="10.875" style="67"/>
    <col min="11009" max="11009" width="9.625" style="67" customWidth="1"/>
    <col min="11010" max="11017" width="10.875" style="67" customWidth="1"/>
    <col min="11018" max="11264" width="10.875" style="67"/>
    <col min="11265" max="11265" width="9.625" style="67" customWidth="1"/>
    <col min="11266" max="11273" width="10.875" style="67" customWidth="1"/>
    <col min="11274" max="11520" width="10.875" style="67"/>
    <col min="11521" max="11521" width="9.625" style="67" customWidth="1"/>
    <col min="11522" max="11529" width="10.875" style="67" customWidth="1"/>
    <col min="11530" max="11776" width="10.875" style="67"/>
    <col min="11777" max="11777" width="9.625" style="67" customWidth="1"/>
    <col min="11778" max="11785" width="10.875" style="67" customWidth="1"/>
    <col min="11786" max="12032" width="10.875" style="67"/>
    <col min="12033" max="12033" width="9.625" style="67" customWidth="1"/>
    <col min="12034" max="12041" width="10.875" style="67" customWidth="1"/>
    <col min="12042" max="12288" width="10.875" style="67"/>
    <col min="12289" max="12289" width="9.625" style="67" customWidth="1"/>
    <col min="12290" max="12297" width="10.875" style="67" customWidth="1"/>
    <col min="12298" max="12544" width="10.875" style="67"/>
    <col min="12545" max="12545" width="9.625" style="67" customWidth="1"/>
    <col min="12546" max="12553" width="10.875" style="67" customWidth="1"/>
    <col min="12554" max="12800" width="10.875" style="67"/>
    <col min="12801" max="12801" width="9.625" style="67" customWidth="1"/>
    <col min="12802" max="12809" width="10.875" style="67" customWidth="1"/>
    <col min="12810" max="13056" width="10.875" style="67"/>
    <col min="13057" max="13057" width="9.625" style="67" customWidth="1"/>
    <col min="13058" max="13065" width="10.875" style="67" customWidth="1"/>
    <col min="13066" max="13312" width="10.875" style="67"/>
    <col min="13313" max="13313" width="9.625" style="67" customWidth="1"/>
    <col min="13314" max="13321" width="10.875" style="67" customWidth="1"/>
    <col min="13322" max="13568" width="10.875" style="67"/>
    <col min="13569" max="13569" width="9.625" style="67" customWidth="1"/>
    <col min="13570" max="13577" width="10.875" style="67" customWidth="1"/>
    <col min="13578" max="13824" width="10.875" style="67"/>
    <col min="13825" max="13825" width="9.625" style="67" customWidth="1"/>
    <col min="13826" max="13833" width="10.875" style="67" customWidth="1"/>
    <col min="13834" max="14080" width="10.875" style="67"/>
    <col min="14081" max="14081" width="9.625" style="67" customWidth="1"/>
    <col min="14082" max="14089" width="10.875" style="67" customWidth="1"/>
    <col min="14090" max="14336" width="10.875" style="67"/>
    <col min="14337" max="14337" width="9.625" style="67" customWidth="1"/>
    <col min="14338" max="14345" width="10.875" style="67" customWidth="1"/>
    <col min="14346" max="14592" width="10.875" style="67"/>
    <col min="14593" max="14593" width="9.625" style="67" customWidth="1"/>
    <col min="14594" max="14601" width="10.875" style="67" customWidth="1"/>
    <col min="14602" max="14848" width="10.875" style="67"/>
    <col min="14849" max="14849" width="9.625" style="67" customWidth="1"/>
    <col min="14850" max="14857" width="10.875" style="67" customWidth="1"/>
    <col min="14858" max="15104" width="10.875" style="67"/>
    <col min="15105" max="15105" width="9.625" style="67" customWidth="1"/>
    <col min="15106" max="15113" width="10.875" style="67" customWidth="1"/>
    <col min="15114" max="15360" width="10.875" style="67"/>
    <col min="15361" max="15361" width="9.625" style="67" customWidth="1"/>
    <col min="15362" max="15369" width="10.875" style="67" customWidth="1"/>
    <col min="15370" max="15616" width="10.875" style="67"/>
    <col min="15617" max="15617" width="9.625" style="67" customWidth="1"/>
    <col min="15618" max="15625" width="10.875" style="67" customWidth="1"/>
    <col min="15626" max="15872" width="10.875" style="67"/>
    <col min="15873" max="15873" width="9.625" style="67" customWidth="1"/>
    <col min="15874" max="15881" width="10.875" style="67" customWidth="1"/>
    <col min="15882" max="16128" width="10.875" style="67"/>
    <col min="16129" max="16129" width="9.625" style="67" customWidth="1"/>
    <col min="16130" max="16137" width="10.875" style="67" customWidth="1"/>
    <col min="16138" max="16384" width="10.875" style="67"/>
  </cols>
  <sheetData>
    <row r="4" spans="1:13" ht="18.75" customHeight="1" x14ac:dyDescent="0.15">
      <c r="J4" s="135" t="s">
        <v>60</v>
      </c>
      <c r="K4" s="135"/>
      <c r="L4" s="135"/>
      <c r="M4" s="133"/>
    </row>
    <row r="5" spans="1:13" ht="18.75" customHeight="1" x14ac:dyDescent="0.15">
      <c r="J5" s="135" t="s">
        <v>61</v>
      </c>
      <c r="K5" s="135" t="s">
        <v>54</v>
      </c>
      <c r="L5" s="135" t="s">
        <v>55</v>
      </c>
      <c r="M5" s="133"/>
    </row>
    <row r="6" spans="1:13" ht="18.75" customHeight="1" x14ac:dyDescent="0.15">
      <c r="J6" s="135" t="s">
        <v>255</v>
      </c>
      <c r="K6" s="69">
        <v>2110</v>
      </c>
      <c r="L6" s="69">
        <v>2071</v>
      </c>
      <c r="M6" s="133"/>
    </row>
    <row r="7" spans="1:13" ht="18.75" customHeight="1" x14ac:dyDescent="0.15">
      <c r="A7" s="136"/>
      <c r="J7" s="135" t="s">
        <v>256</v>
      </c>
      <c r="K7" s="69">
        <v>2408</v>
      </c>
      <c r="L7" s="69">
        <v>2391</v>
      </c>
      <c r="M7" s="133"/>
    </row>
    <row r="8" spans="1:13" ht="18.75" customHeight="1" x14ac:dyDescent="0.15">
      <c r="A8" s="136"/>
      <c r="J8" s="135" t="s">
        <v>257</v>
      </c>
      <c r="K8" s="69">
        <v>2489</v>
      </c>
      <c r="L8" s="69">
        <v>2419</v>
      </c>
      <c r="M8" s="133"/>
    </row>
    <row r="9" spans="1:13" ht="18.75" customHeight="1" x14ac:dyDescent="0.15">
      <c r="A9" s="136"/>
      <c r="J9" s="135" t="s">
        <v>258</v>
      </c>
      <c r="K9" s="69">
        <v>2574</v>
      </c>
      <c r="L9" s="69">
        <v>2316</v>
      </c>
      <c r="M9" s="133"/>
    </row>
    <row r="10" spans="1:13" ht="18.75" customHeight="1" x14ac:dyDescent="0.15">
      <c r="A10" s="136"/>
      <c r="J10" s="135" t="s">
        <v>259</v>
      </c>
      <c r="K10" s="69">
        <v>2884</v>
      </c>
      <c r="L10" s="69">
        <v>2406</v>
      </c>
      <c r="M10" s="133"/>
    </row>
    <row r="11" spans="1:13" ht="18.75" customHeight="1" x14ac:dyDescent="0.15">
      <c r="A11" s="136"/>
      <c r="J11" s="135" t="s">
        <v>260</v>
      </c>
      <c r="K11" s="69">
        <v>3152</v>
      </c>
      <c r="L11" s="69">
        <v>2477</v>
      </c>
      <c r="M11" s="133"/>
    </row>
    <row r="12" spans="1:13" ht="18.75" customHeight="1" x14ac:dyDescent="0.15">
      <c r="A12" s="136"/>
      <c r="J12" s="135" t="s">
        <v>261</v>
      </c>
      <c r="K12" s="69">
        <v>3048</v>
      </c>
      <c r="L12" s="69">
        <v>2555</v>
      </c>
      <c r="M12" s="133"/>
    </row>
    <row r="13" spans="1:13" ht="18.75" customHeight="1" x14ac:dyDescent="0.15">
      <c r="A13" s="137"/>
      <c r="B13" s="137"/>
      <c r="C13" s="137"/>
      <c r="D13" s="137"/>
      <c r="E13" s="137"/>
      <c r="F13" s="137"/>
      <c r="G13" s="137"/>
      <c r="H13" s="137"/>
      <c r="I13" s="137"/>
      <c r="J13" s="135" t="s">
        <v>262</v>
      </c>
      <c r="K13" s="69">
        <v>3253</v>
      </c>
      <c r="L13" s="69">
        <v>2865</v>
      </c>
      <c r="M13" s="133"/>
    </row>
    <row r="14" spans="1:13" ht="18.75" customHeight="1" x14ac:dyDescent="0.15">
      <c r="A14" s="136"/>
      <c r="J14" s="135" t="s">
        <v>263</v>
      </c>
      <c r="K14" s="69">
        <v>3375</v>
      </c>
      <c r="L14" s="69">
        <v>3041</v>
      </c>
      <c r="M14" s="133"/>
    </row>
    <row r="15" spans="1:13" ht="18.75" customHeight="1" x14ac:dyDescent="0.15">
      <c r="A15" s="136"/>
      <c r="J15" s="135" t="s">
        <v>264</v>
      </c>
      <c r="K15" s="69">
        <v>3730</v>
      </c>
      <c r="L15" s="69">
        <v>3539</v>
      </c>
      <c r="M15" s="133"/>
    </row>
    <row r="16" spans="1:13" ht="18.75" customHeight="1" x14ac:dyDescent="0.15">
      <c r="A16" s="136"/>
      <c r="J16" s="135" t="s">
        <v>265</v>
      </c>
      <c r="K16" s="69">
        <v>3899</v>
      </c>
      <c r="L16" s="69">
        <v>3743</v>
      </c>
      <c r="M16" s="133"/>
    </row>
    <row r="17" spans="10:12" ht="18.75" customHeight="1" x14ac:dyDescent="0.15">
      <c r="J17" s="135" t="s">
        <v>266</v>
      </c>
      <c r="K17" s="69">
        <v>3004</v>
      </c>
      <c r="L17" s="69">
        <v>2765</v>
      </c>
    </row>
    <row r="18" spans="10:12" ht="18.75" customHeight="1" x14ac:dyDescent="0.15">
      <c r="J18" s="135" t="s">
        <v>267</v>
      </c>
      <c r="K18" s="69">
        <v>2253</v>
      </c>
      <c r="L18" s="69">
        <v>2100</v>
      </c>
    </row>
    <row r="19" spans="10:12" ht="18.75" customHeight="1" x14ac:dyDescent="0.15">
      <c r="J19" s="135" t="s">
        <v>268</v>
      </c>
      <c r="K19" s="69">
        <v>1883</v>
      </c>
      <c r="L19" s="69">
        <v>1908</v>
      </c>
    </row>
    <row r="20" spans="10:12" ht="18.75" customHeight="1" x14ac:dyDescent="0.15">
      <c r="J20" s="135" t="s">
        <v>269</v>
      </c>
      <c r="K20" s="69">
        <v>2207</v>
      </c>
      <c r="L20" s="69">
        <v>2431</v>
      </c>
    </row>
    <row r="21" spans="10:12" ht="18.75" customHeight="1" x14ac:dyDescent="0.15">
      <c r="J21" s="135" t="s">
        <v>270</v>
      </c>
      <c r="K21" s="69">
        <v>2096</v>
      </c>
      <c r="L21" s="69">
        <v>2569</v>
      </c>
    </row>
    <row r="22" spans="10:12" ht="18.75" customHeight="1" x14ac:dyDescent="0.15">
      <c r="J22" s="135" t="s">
        <v>271</v>
      </c>
      <c r="K22" s="69">
        <v>1719</v>
      </c>
      <c r="L22" s="69">
        <v>2063</v>
      </c>
    </row>
    <row r="23" spans="10:12" ht="18.75" customHeight="1" x14ac:dyDescent="0.15">
      <c r="J23" s="135" t="s">
        <v>272</v>
      </c>
      <c r="K23" s="69">
        <v>856</v>
      </c>
      <c r="L23" s="69">
        <v>1208</v>
      </c>
    </row>
    <row r="24" spans="10:12" ht="18.75" customHeight="1" x14ac:dyDescent="0.15">
      <c r="J24" s="135" t="s">
        <v>273</v>
      </c>
      <c r="K24" s="69">
        <v>295</v>
      </c>
      <c r="L24" s="69">
        <v>578</v>
      </c>
    </row>
    <row r="25" spans="10:12" ht="18.75" customHeight="1" x14ac:dyDescent="0.15">
      <c r="J25" s="135" t="s">
        <v>274</v>
      </c>
      <c r="K25" s="69">
        <v>58</v>
      </c>
      <c r="L25" s="69">
        <v>201</v>
      </c>
    </row>
    <row r="26" spans="10:12" ht="18.75" customHeight="1" x14ac:dyDescent="0.15">
      <c r="J26" s="135" t="s">
        <v>275</v>
      </c>
      <c r="K26" s="69">
        <v>6</v>
      </c>
      <c r="L26" s="69">
        <v>37</v>
      </c>
    </row>
    <row r="27" spans="10:12" ht="18.75" customHeight="1" x14ac:dyDescent="0.15">
      <c r="K27" s="133">
        <f>SUM(K6:K26)</f>
        <v>47299</v>
      </c>
      <c r="L27" s="133">
        <f>SUM(L6:L26)</f>
        <v>45683</v>
      </c>
    </row>
    <row r="41" ht="21" customHeight="1" x14ac:dyDescent="0.15"/>
  </sheetData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7"/>
  <sheetViews>
    <sheetView view="pageBreakPreview" zoomScale="115" zoomScaleNormal="80" zoomScaleSheetLayoutView="115" workbookViewId="0">
      <selection activeCell="F11" sqref="F11"/>
    </sheetView>
  </sheetViews>
  <sheetFormatPr defaultRowHeight="19.5" customHeight="1" x14ac:dyDescent="0.15"/>
  <cols>
    <col min="1" max="8" width="10.5" customWidth="1"/>
    <col min="9" max="256" width="8.875"/>
    <col min="257" max="264" width="10.5" customWidth="1"/>
    <col min="265" max="512" width="8.875"/>
    <col min="513" max="520" width="10.5" customWidth="1"/>
    <col min="521" max="768" width="8.875"/>
    <col min="769" max="776" width="10.5" customWidth="1"/>
    <col min="777" max="1024" width="8.875"/>
    <col min="1025" max="1032" width="10.5" customWidth="1"/>
    <col min="1033" max="1280" width="8.875"/>
    <col min="1281" max="1288" width="10.5" customWidth="1"/>
    <col min="1289" max="1536" width="8.875"/>
    <col min="1537" max="1544" width="10.5" customWidth="1"/>
    <col min="1545" max="1792" width="8.875"/>
    <col min="1793" max="1800" width="10.5" customWidth="1"/>
    <col min="1801" max="2048" width="8.875"/>
    <col min="2049" max="2056" width="10.5" customWidth="1"/>
    <col min="2057" max="2304" width="8.875"/>
    <col min="2305" max="2312" width="10.5" customWidth="1"/>
    <col min="2313" max="2560" width="8.875"/>
    <col min="2561" max="2568" width="10.5" customWidth="1"/>
    <col min="2569" max="2816" width="8.875"/>
    <col min="2817" max="2824" width="10.5" customWidth="1"/>
    <col min="2825" max="3072" width="8.875"/>
    <col min="3073" max="3080" width="10.5" customWidth="1"/>
    <col min="3081" max="3328" width="8.875"/>
    <col min="3329" max="3336" width="10.5" customWidth="1"/>
    <col min="3337" max="3584" width="8.875"/>
    <col min="3585" max="3592" width="10.5" customWidth="1"/>
    <col min="3593" max="3840" width="8.875"/>
    <col min="3841" max="3848" width="10.5" customWidth="1"/>
    <col min="3849" max="4096" width="8.875"/>
    <col min="4097" max="4104" width="10.5" customWidth="1"/>
    <col min="4105" max="4352" width="8.875"/>
    <col min="4353" max="4360" width="10.5" customWidth="1"/>
    <col min="4361" max="4608" width="8.875"/>
    <col min="4609" max="4616" width="10.5" customWidth="1"/>
    <col min="4617" max="4864" width="8.875"/>
    <col min="4865" max="4872" width="10.5" customWidth="1"/>
    <col min="4873" max="5120" width="8.875"/>
    <col min="5121" max="5128" width="10.5" customWidth="1"/>
    <col min="5129" max="5376" width="8.875"/>
    <col min="5377" max="5384" width="10.5" customWidth="1"/>
    <col min="5385" max="5632" width="8.875"/>
    <col min="5633" max="5640" width="10.5" customWidth="1"/>
    <col min="5641" max="5888" width="8.875"/>
    <col min="5889" max="5896" width="10.5" customWidth="1"/>
    <col min="5897" max="6144" width="8.875"/>
    <col min="6145" max="6152" width="10.5" customWidth="1"/>
    <col min="6153" max="6400" width="8.875"/>
    <col min="6401" max="6408" width="10.5" customWidth="1"/>
    <col min="6409" max="6656" width="8.875"/>
    <col min="6657" max="6664" width="10.5" customWidth="1"/>
    <col min="6665" max="6912" width="8.875"/>
    <col min="6913" max="6920" width="10.5" customWidth="1"/>
    <col min="6921" max="7168" width="8.875"/>
    <col min="7169" max="7176" width="10.5" customWidth="1"/>
    <col min="7177" max="7424" width="8.875"/>
    <col min="7425" max="7432" width="10.5" customWidth="1"/>
    <col min="7433" max="7680" width="8.875"/>
    <col min="7681" max="7688" width="10.5" customWidth="1"/>
    <col min="7689" max="7936" width="8.875"/>
    <col min="7937" max="7944" width="10.5" customWidth="1"/>
    <col min="7945" max="8192" width="8.875"/>
    <col min="8193" max="8200" width="10.5" customWidth="1"/>
    <col min="8201" max="8448" width="8.875"/>
    <col min="8449" max="8456" width="10.5" customWidth="1"/>
    <col min="8457" max="8704" width="8.875"/>
    <col min="8705" max="8712" width="10.5" customWidth="1"/>
    <col min="8713" max="8960" width="8.875"/>
    <col min="8961" max="8968" width="10.5" customWidth="1"/>
    <col min="8969" max="9216" width="8.875"/>
    <col min="9217" max="9224" width="10.5" customWidth="1"/>
    <col min="9225" max="9472" width="8.875"/>
    <col min="9473" max="9480" width="10.5" customWidth="1"/>
    <col min="9481" max="9728" width="8.875"/>
    <col min="9729" max="9736" width="10.5" customWidth="1"/>
    <col min="9737" max="9984" width="8.875"/>
    <col min="9985" max="9992" width="10.5" customWidth="1"/>
    <col min="9993" max="10240" width="8.875"/>
    <col min="10241" max="10248" width="10.5" customWidth="1"/>
    <col min="10249" max="10496" width="8.875"/>
    <col min="10497" max="10504" width="10.5" customWidth="1"/>
    <col min="10505" max="10752" width="8.875"/>
    <col min="10753" max="10760" width="10.5" customWidth="1"/>
    <col min="10761" max="11008" width="8.875"/>
    <col min="11009" max="11016" width="10.5" customWidth="1"/>
    <col min="11017" max="11264" width="8.875"/>
    <col min="11265" max="11272" width="10.5" customWidth="1"/>
    <col min="11273" max="11520" width="8.875"/>
    <col min="11521" max="11528" width="10.5" customWidth="1"/>
    <col min="11529" max="11776" width="8.875"/>
    <col min="11777" max="11784" width="10.5" customWidth="1"/>
    <col min="11785" max="12032" width="8.875"/>
    <col min="12033" max="12040" width="10.5" customWidth="1"/>
    <col min="12041" max="12288" width="8.875"/>
    <col min="12289" max="12296" width="10.5" customWidth="1"/>
    <col min="12297" max="12544" width="8.875"/>
    <col min="12545" max="12552" width="10.5" customWidth="1"/>
    <col min="12553" max="12800" width="8.875"/>
    <col min="12801" max="12808" width="10.5" customWidth="1"/>
    <col min="12809" max="13056" width="8.875"/>
    <col min="13057" max="13064" width="10.5" customWidth="1"/>
    <col min="13065" max="13312" width="8.875"/>
    <col min="13313" max="13320" width="10.5" customWidth="1"/>
    <col min="13321" max="13568" width="8.875"/>
    <col min="13569" max="13576" width="10.5" customWidth="1"/>
    <col min="13577" max="13824" width="8.875"/>
    <col min="13825" max="13832" width="10.5" customWidth="1"/>
    <col min="13833" max="14080" width="8.875"/>
    <col min="14081" max="14088" width="10.5" customWidth="1"/>
    <col min="14089" max="14336" width="8.875"/>
    <col min="14337" max="14344" width="10.5" customWidth="1"/>
    <col min="14345" max="14592" width="8.875"/>
    <col min="14593" max="14600" width="10.5" customWidth="1"/>
    <col min="14601" max="14848" width="8.875"/>
    <col min="14849" max="14856" width="10.5" customWidth="1"/>
    <col min="14857" max="15104" width="8.875"/>
    <col min="15105" max="15112" width="10.5" customWidth="1"/>
    <col min="15113" max="15360" width="8.875"/>
    <col min="15361" max="15368" width="10.5" customWidth="1"/>
    <col min="15369" max="15616" width="8.875"/>
    <col min="15617" max="15624" width="10.5" customWidth="1"/>
    <col min="15625" max="15872" width="8.875"/>
    <col min="15873" max="15880" width="10.5" customWidth="1"/>
    <col min="15881" max="16128" width="8.875"/>
    <col min="16129" max="16136" width="10.5" customWidth="1"/>
    <col min="16137" max="16384" width="8.875"/>
  </cols>
  <sheetData>
    <row r="1" spans="1:9" ht="19.5" customHeight="1" x14ac:dyDescent="0.15">
      <c r="A1" s="1" t="s">
        <v>109</v>
      </c>
      <c r="B1" s="2"/>
      <c r="C1" s="2"/>
      <c r="D1" s="2"/>
      <c r="E1" s="2"/>
      <c r="F1" s="2"/>
      <c r="G1" s="2"/>
      <c r="H1" s="2"/>
    </row>
    <row r="2" spans="1:9" ht="19.5" customHeight="1" x14ac:dyDescent="0.15">
      <c r="A2" s="2"/>
      <c r="B2" s="2"/>
      <c r="C2" s="2"/>
      <c r="D2" s="2"/>
      <c r="E2" s="2"/>
      <c r="F2" s="2"/>
      <c r="G2" s="2"/>
      <c r="H2" s="2"/>
    </row>
    <row r="3" spans="1:9" ht="19.5" customHeight="1" thickBot="1" x14ac:dyDescent="0.2">
      <c r="A3" s="2"/>
      <c r="B3" s="2"/>
      <c r="C3" s="2"/>
      <c r="D3" s="2"/>
      <c r="E3" s="442" t="s">
        <v>457</v>
      </c>
      <c r="F3" s="442"/>
      <c r="G3" s="442"/>
      <c r="H3" s="442"/>
      <c r="I3" s="276"/>
    </row>
    <row r="4" spans="1:9" ht="19.5" customHeight="1" thickBot="1" x14ac:dyDescent="0.2">
      <c r="A4" s="105" t="s">
        <v>110</v>
      </c>
      <c r="B4" s="277" t="s">
        <v>111</v>
      </c>
      <c r="C4" s="278" t="s">
        <v>112</v>
      </c>
      <c r="D4" s="106" t="s">
        <v>113</v>
      </c>
      <c r="E4" s="107" t="s">
        <v>114</v>
      </c>
      <c r="F4" s="277" t="s">
        <v>111</v>
      </c>
      <c r="G4" s="278" t="s">
        <v>112</v>
      </c>
      <c r="H4" s="106" t="s">
        <v>113</v>
      </c>
      <c r="I4" s="276"/>
    </row>
    <row r="5" spans="1:9" ht="19.5" customHeight="1" thickTop="1" x14ac:dyDescent="0.15">
      <c r="A5" s="110" t="s">
        <v>52</v>
      </c>
      <c r="B5" s="300">
        <v>4943</v>
      </c>
      <c r="C5" s="300">
        <v>4854</v>
      </c>
      <c r="D5" s="300">
        <v>89</v>
      </c>
      <c r="E5" s="279" t="s">
        <v>115</v>
      </c>
      <c r="F5" s="300">
        <v>26</v>
      </c>
      <c r="G5" s="301">
        <v>23</v>
      </c>
      <c r="H5" s="302">
        <v>3</v>
      </c>
      <c r="I5" s="276"/>
    </row>
    <row r="6" spans="1:9" ht="19.5" customHeight="1" x14ac:dyDescent="0.15">
      <c r="A6" s="112" t="s">
        <v>116</v>
      </c>
      <c r="B6" s="280">
        <v>26</v>
      </c>
      <c r="C6" s="281">
        <v>34</v>
      </c>
      <c r="D6" s="302">
        <v>-8</v>
      </c>
      <c r="E6" s="282" t="s">
        <v>117</v>
      </c>
      <c r="F6" s="300">
        <v>72</v>
      </c>
      <c r="G6" s="301">
        <v>118</v>
      </c>
      <c r="H6" s="302">
        <v>-46</v>
      </c>
      <c r="I6" s="276"/>
    </row>
    <row r="7" spans="1:9" ht="19.5" customHeight="1" x14ac:dyDescent="0.15">
      <c r="A7" s="112" t="s">
        <v>118</v>
      </c>
      <c r="B7" s="280">
        <v>4</v>
      </c>
      <c r="C7" s="281">
        <v>5</v>
      </c>
      <c r="D7" s="302">
        <v>-1</v>
      </c>
      <c r="E7" s="282" t="s">
        <v>119</v>
      </c>
      <c r="F7" s="300">
        <v>40</v>
      </c>
      <c r="G7" s="301">
        <v>55</v>
      </c>
      <c r="H7" s="302">
        <v>-15</v>
      </c>
      <c r="I7" s="276"/>
    </row>
    <row r="8" spans="1:9" ht="19.5" customHeight="1" x14ac:dyDescent="0.15">
      <c r="A8" s="112" t="s">
        <v>120</v>
      </c>
      <c r="B8" s="280">
        <v>2</v>
      </c>
      <c r="C8" s="281">
        <v>1</v>
      </c>
      <c r="D8" s="302">
        <v>1</v>
      </c>
      <c r="E8" s="282" t="s">
        <v>121</v>
      </c>
      <c r="F8" s="300">
        <v>20</v>
      </c>
      <c r="G8" s="301">
        <v>18</v>
      </c>
      <c r="H8" s="323">
        <v>2</v>
      </c>
      <c r="I8" s="276"/>
    </row>
    <row r="9" spans="1:9" ht="19.5" customHeight="1" x14ac:dyDescent="0.15">
      <c r="A9" s="112" t="s">
        <v>122</v>
      </c>
      <c r="B9" s="280">
        <v>7</v>
      </c>
      <c r="C9" s="281">
        <v>11</v>
      </c>
      <c r="D9" s="302">
        <v>-4</v>
      </c>
      <c r="E9" s="282" t="s">
        <v>123</v>
      </c>
      <c r="F9" s="300">
        <v>3</v>
      </c>
      <c r="G9" s="301">
        <v>5</v>
      </c>
      <c r="H9" s="302">
        <v>-2</v>
      </c>
      <c r="I9" s="276"/>
    </row>
    <row r="10" spans="1:9" ht="19.5" customHeight="1" x14ac:dyDescent="0.15">
      <c r="A10" s="112" t="s">
        <v>124</v>
      </c>
      <c r="B10" s="280">
        <v>2</v>
      </c>
      <c r="C10" s="281">
        <v>0</v>
      </c>
      <c r="D10" s="302">
        <v>2</v>
      </c>
      <c r="E10" s="282" t="s">
        <v>125</v>
      </c>
      <c r="F10" s="300">
        <v>4</v>
      </c>
      <c r="G10" s="301">
        <v>2</v>
      </c>
      <c r="H10" s="302">
        <v>2</v>
      </c>
      <c r="I10" s="276"/>
    </row>
    <row r="11" spans="1:9" ht="19.5" customHeight="1" x14ac:dyDescent="0.15">
      <c r="A11" s="112" t="s">
        <v>126</v>
      </c>
      <c r="B11" s="280">
        <v>2</v>
      </c>
      <c r="C11" s="281">
        <v>2</v>
      </c>
      <c r="D11" s="302">
        <v>0</v>
      </c>
      <c r="E11" s="282" t="s">
        <v>127</v>
      </c>
      <c r="F11" s="300">
        <v>6</v>
      </c>
      <c r="G11" s="301">
        <v>8</v>
      </c>
      <c r="H11" s="302">
        <v>-2</v>
      </c>
      <c r="I11" s="276"/>
    </row>
    <row r="12" spans="1:9" ht="19.5" customHeight="1" x14ac:dyDescent="0.15">
      <c r="A12" s="112" t="s">
        <v>128</v>
      </c>
      <c r="B12" s="280">
        <v>4</v>
      </c>
      <c r="C12" s="281">
        <v>5</v>
      </c>
      <c r="D12" s="302">
        <v>-1</v>
      </c>
      <c r="E12" s="282" t="s">
        <v>129</v>
      </c>
      <c r="F12" s="300">
        <v>10</v>
      </c>
      <c r="G12" s="301">
        <v>15</v>
      </c>
      <c r="H12" s="302">
        <v>-5</v>
      </c>
      <c r="I12" s="276"/>
    </row>
    <row r="13" spans="1:9" ht="19.5" customHeight="1" x14ac:dyDescent="0.15">
      <c r="A13" s="112" t="s">
        <v>130</v>
      </c>
      <c r="B13" s="280">
        <v>20</v>
      </c>
      <c r="C13" s="281">
        <v>15</v>
      </c>
      <c r="D13" s="302">
        <v>5</v>
      </c>
      <c r="E13" s="282" t="s">
        <v>131</v>
      </c>
      <c r="F13" s="300">
        <v>18</v>
      </c>
      <c r="G13" s="301">
        <v>12</v>
      </c>
      <c r="H13" s="302">
        <v>6</v>
      </c>
      <c r="I13" s="276"/>
    </row>
    <row r="14" spans="1:9" ht="19.5" customHeight="1" x14ac:dyDescent="0.15">
      <c r="A14" s="112" t="s">
        <v>132</v>
      </c>
      <c r="B14" s="280">
        <v>13</v>
      </c>
      <c r="C14" s="281">
        <v>12</v>
      </c>
      <c r="D14" s="302">
        <v>1</v>
      </c>
      <c r="E14" s="282" t="s">
        <v>133</v>
      </c>
      <c r="F14" s="300">
        <v>8</v>
      </c>
      <c r="G14" s="301">
        <v>10</v>
      </c>
      <c r="H14" s="302">
        <v>-2</v>
      </c>
      <c r="I14" s="276"/>
    </row>
    <row r="15" spans="1:9" ht="19.5" customHeight="1" x14ac:dyDescent="0.15">
      <c r="A15" s="112" t="s">
        <v>134</v>
      </c>
      <c r="B15" s="280">
        <v>14</v>
      </c>
      <c r="C15" s="281">
        <v>9</v>
      </c>
      <c r="D15" s="302">
        <v>5</v>
      </c>
      <c r="E15" s="282" t="s">
        <v>135</v>
      </c>
      <c r="F15" s="300">
        <v>9</v>
      </c>
      <c r="G15" s="301">
        <v>3</v>
      </c>
      <c r="H15" s="302">
        <v>6</v>
      </c>
      <c r="I15" s="276"/>
    </row>
    <row r="16" spans="1:9" ht="19.5" customHeight="1" x14ac:dyDescent="0.15">
      <c r="A16" s="112" t="s">
        <v>136</v>
      </c>
      <c r="B16" s="280">
        <v>27</v>
      </c>
      <c r="C16" s="281">
        <v>41</v>
      </c>
      <c r="D16" s="302">
        <v>-14</v>
      </c>
      <c r="E16" s="282" t="s">
        <v>137</v>
      </c>
      <c r="F16" s="300">
        <v>5</v>
      </c>
      <c r="G16" s="301">
        <v>12</v>
      </c>
      <c r="H16" s="302">
        <v>-7</v>
      </c>
      <c r="I16" s="276"/>
    </row>
    <row r="17" spans="1:9" ht="19.5" customHeight="1" x14ac:dyDescent="0.15">
      <c r="A17" s="112" t="s">
        <v>138</v>
      </c>
      <c r="B17" s="280">
        <v>34</v>
      </c>
      <c r="C17" s="281">
        <v>35</v>
      </c>
      <c r="D17" s="302">
        <v>-1</v>
      </c>
      <c r="E17" s="282" t="s">
        <v>139</v>
      </c>
      <c r="F17" s="300">
        <v>6</v>
      </c>
      <c r="G17" s="301">
        <v>7</v>
      </c>
      <c r="H17" s="302">
        <v>-1</v>
      </c>
      <c r="I17" s="276"/>
    </row>
    <row r="18" spans="1:9" ht="19.5" customHeight="1" x14ac:dyDescent="0.15">
      <c r="A18" s="112" t="s">
        <v>140</v>
      </c>
      <c r="B18" s="280">
        <v>105</v>
      </c>
      <c r="C18" s="281">
        <v>181</v>
      </c>
      <c r="D18" s="302">
        <v>-76</v>
      </c>
      <c r="E18" s="282" t="s">
        <v>141</v>
      </c>
      <c r="F18" s="300">
        <v>5</v>
      </c>
      <c r="G18" s="301">
        <v>7</v>
      </c>
      <c r="H18" s="302">
        <v>-2</v>
      </c>
      <c r="I18" s="276"/>
    </row>
    <row r="19" spans="1:9" ht="19.5" customHeight="1" x14ac:dyDescent="0.15">
      <c r="A19" s="112" t="s">
        <v>142</v>
      </c>
      <c r="B19" s="280">
        <v>75</v>
      </c>
      <c r="C19" s="281">
        <v>92</v>
      </c>
      <c r="D19" s="302">
        <v>-17</v>
      </c>
      <c r="E19" s="282" t="s">
        <v>143</v>
      </c>
      <c r="F19" s="300">
        <v>38</v>
      </c>
      <c r="G19" s="301">
        <v>84</v>
      </c>
      <c r="H19" s="302">
        <v>-46</v>
      </c>
      <c r="I19" s="276"/>
    </row>
    <row r="20" spans="1:9" ht="19.5" customHeight="1" x14ac:dyDescent="0.15">
      <c r="A20" s="112" t="s">
        <v>144</v>
      </c>
      <c r="B20" s="280">
        <v>8</v>
      </c>
      <c r="C20" s="281">
        <v>12</v>
      </c>
      <c r="D20" s="302">
        <v>-4</v>
      </c>
      <c r="E20" s="282" t="s">
        <v>145</v>
      </c>
      <c r="F20" s="300">
        <v>6</v>
      </c>
      <c r="G20" s="301">
        <v>1</v>
      </c>
      <c r="H20" s="323">
        <v>5</v>
      </c>
      <c r="I20" s="276"/>
    </row>
    <row r="21" spans="1:9" ht="19.5" customHeight="1" x14ac:dyDescent="0.15">
      <c r="A21" s="112" t="s">
        <v>146</v>
      </c>
      <c r="B21" s="280">
        <v>21</v>
      </c>
      <c r="C21" s="281">
        <v>12</v>
      </c>
      <c r="D21" s="302">
        <v>9</v>
      </c>
      <c r="E21" s="282" t="s">
        <v>147</v>
      </c>
      <c r="F21" s="300">
        <v>10</v>
      </c>
      <c r="G21" s="301">
        <v>9</v>
      </c>
      <c r="H21" s="302">
        <v>1</v>
      </c>
      <c r="I21" s="276"/>
    </row>
    <row r="22" spans="1:9" ht="19.5" customHeight="1" x14ac:dyDescent="0.15">
      <c r="A22" s="112" t="s">
        <v>148</v>
      </c>
      <c r="B22" s="280">
        <v>19</v>
      </c>
      <c r="C22" s="281">
        <v>17</v>
      </c>
      <c r="D22" s="302">
        <v>2</v>
      </c>
      <c r="E22" s="282" t="s">
        <v>149</v>
      </c>
      <c r="F22" s="300">
        <v>21</v>
      </c>
      <c r="G22" s="301">
        <v>21</v>
      </c>
      <c r="H22" s="302">
        <v>0</v>
      </c>
      <c r="I22" s="276"/>
    </row>
    <row r="23" spans="1:9" ht="19.5" customHeight="1" x14ac:dyDescent="0.15">
      <c r="A23" s="112" t="s">
        <v>150</v>
      </c>
      <c r="B23" s="280">
        <v>12</v>
      </c>
      <c r="C23" s="281">
        <v>16</v>
      </c>
      <c r="D23" s="302">
        <v>-4</v>
      </c>
      <c r="E23" s="282" t="s">
        <v>151</v>
      </c>
      <c r="F23" s="300">
        <v>6</v>
      </c>
      <c r="G23" s="301">
        <v>14</v>
      </c>
      <c r="H23" s="302">
        <v>-8</v>
      </c>
      <c r="I23" s="276"/>
    </row>
    <row r="24" spans="1:9" ht="19.5" customHeight="1" x14ac:dyDescent="0.15">
      <c r="A24" s="112" t="s">
        <v>152</v>
      </c>
      <c r="B24" s="280">
        <v>2</v>
      </c>
      <c r="C24" s="281">
        <v>6</v>
      </c>
      <c r="D24" s="302">
        <v>-4</v>
      </c>
      <c r="E24" s="282" t="s">
        <v>153</v>
      </c>
      <c r="F24" s="300">
        <v>9</v>
      </c>
      <c r="G24" s="301">
        <v>7</v>
      </c>
      <c r="H24" s="302">
        <v>2</v>
      </c>
      <c r="I24" s="276"/>
    </row>
    <row r="25" spans="1:9" ht="19.5" customHeight="1" x14ac:dyDescent="0.15">
      <c r="A25" s="112" t="s">
        <v>154</v>
      </c>
      <c r="B25" s="280">
        <v>33</v>
      </c>
      <c r="C25" s="281">
        <v>37</v>
      </c>
      <c r="D25" s="302">
        <v>-4</v>
      </c>
      <c r="E25" s="282" t="s">
        <v>155</v>
      </c>
      <c r="F25" s="300">
        <v>13</v>
      </c>
      <c r="G25" s="301">
        <v>26</v>
      </c>
      <c r="H25" s="302">
        <v>-13</v>
      </c>
      <c r="I25" s="276"/>
    </row>
    <row r="26" spans="1:9" ht="19.5" customHeight="1" x14ac:dyDescent="0.15">
      <c r="A26" s="112" t="s">
        <v>156</v>
      </c>
      <c r="B26" s="280">
        <v>127</v>
      </c>
      <c r="C26" s="281">
        <v>166</v>
      </c>
      <c r="D26" s="302">
        <v>-39</v>
      </c>
      <c r="E26" s="282" t="s">
        <v>157</v>
      </c>
      <c r="F26" s="300">
        <v>16</v>
      </c>
      <c r="G26" s="301">
        <v>16</v>
      </c>
      <c r="H26" s="302">
        <v>0</v>
      </c>
      <c r="I26" s="276"/>
    </row>
    <row r="27" spans="1:9" ht="19.5" customHeight="1" x14ac:dyDescent="0.15">
      <c r="A27" s="112" t="s">
        <v>158</v>
      </c>
      <c r="B27" s="280">
        <v>93</v>
      </c>
      <c r="C27" s="281">
        <v>96</v>
      </c>
      <c r="D27" s="302">
        <v>-3</v>
      </c>
      <c r="E27" s="282" t="s">
        <v>106</v>
      </c>
      <c r="F27" s="300">
        <v>1110</v>
      </c>
      <c r="G27" s="301">
        <v>541</v>
      </c>
      <c r="H27" s="302">
        <v>569</v>
      </c>
      <c r="I27" s="276"/>
    </row>
    <row r="28" spans="1:9" ht="19.5" customHeight="1" x14ac:dyDescent="0.15">
      <c r="A28" s="112" t="s">
        <v>159</v>
      </c>
      <c r="B28" s="280">
        <v>2692</v>
      </c>
      <c r="C28" s="281">
        <v>2922</v>
      </c>
      <c r="D28" s="302">
        <v>-230</v>
      </c>
      <c r="E28" s="283"/>
      <c r="F28" s="280"/>
      <c r="G28" s="281"/>
      <c r="H28" s="284"/>
      <c r="I28" s="276"/>
    </row>
    <row r="29" spans="1:9" ht="19.5" customHeight="1" x14ac:dyDescent="0.15">
      <c r="A29" s="112" t="s">
        <v>160</v>
      </c>
      <c r="B29" s="280">
        <v>123</v>
      </c>
      <c r="C29" s="281">
        <v>98</v>
      </c>
      <c r="D29" s="303">
        <v>25</v>
      </c>
      <c r="E29" s="283"/>
      <c r="F29" s="280"/>
      <c r="G29" s="281"/>
      <c r="H29" s="284"/>
      <c r="I29" s="276"/>
    </row>
    <row r="30" spans="1:9" ht="19.5" customHeight="1" thickBot="1" x14ac:dyDescent="0.2">
      <c r="A30" s="114" t="s">
        <v>161</v>
      </c>
      <c r="B30" s="285">
        <v>17</v>
      </c>
      <c r="C30" s="286">
        <v>15</v>
      </c>
      <c r="D30" s="304">
        <v>2</v>
      </c>
      <c r="E30" s="287"/>
      <c r="F30" s="285"/>
      <c r="G30" s="286"/>
      <c r="H30" s="288"/>
      <c r="I30" s="276"/>
    </row>
    <row r="31" spans="1:9" ht="19.5" customHeight="1" x14ac:dyDescent="0.15">
      <c r="A31" s="96"/>
      <c r="B31" s="2"/>
      <c r="C31" s="2"/>
      <c r="D31" s="2"/>
      <c r="E31" s="2"/>
      <c r="F31" s="2"/>
      <c r="G31" s="2"/>
      <c r="H31" s="3" t="s">
        <v>162</v>
      </c>
      <c r="I31" s="276"/>
    </row>
    <row r="32" spans="1:9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</sheetData>
  <mergeCells count="1">
    <mergeCell ref="E3:H3"/>
  </mergeCells>
  <phoneticPr fontId="2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9"/>
  <sheetViews>
    <sheetView view="pageBreakPreview" topLeftCell="A10" zoomScaleNormal="55" zoomScaleSheetLayoutView="100" workbookViewId="0">
      <selection activeCell="E12" sqref="E12"/>
    </sheetView>
  </sheetViews>
  <sheetFormatPr defaultColWidth="9.375" defaultRowHeight="18.75" customHeight="1" x14ac:dyDescent="0.15"/>
  <cols>
    <col min="1" max="1" width="12.75" style="2" customWidth="1"/>
    <col min="2" max="9" width="9.25" style="2" customWidth="1"/>
    <col min="10" max="256" width="9.375" style="2"/>
    <col min="257" max="257" width="12.75" style="2" customWidth="1"/>
    <col min="258" max="265" width="9.25" style="2" customWidth="1"/>
    <col min="266" max="512" width="9.375" style="2"/>
    <col min="513" max="513" width="12.75" style="2" customWidth="1"/>
    <col min="514" max="521" width="9.25" style="2" customWidth="1"/>
    <col min="522" max="768" width="9.375" style="2"/>
    <col min="769" max="769" width="12.75" style="2" customWidth="1"/>
    <col min="770" max="777" width="9.25" style="2" customWidth="1"/>
    <col min="778" max="1024" width="9.375" style="2"/>
    <col min="1025" max="1025" width="12.75" style="2" customWidth="1"/>
    <col min="1026" max="1033" width="9.25" style="2" customWidth="1"/>
    <col min="1034" max="1280" width="9.375" style="2"/>
    <col min="1281" max="1281" width="12.75" style="2" customWidth="1"/>
    <col min="1282" max="1289" width="9.25" style="2" customWidth="1"/>
    <col min="1290" max="1536" width="9.375" style="2"/>
    <col min="1537" max="1537" width="12.75" style="2" customWidth="1"/>
    <col min="1538" max="1545" width="9.25" style="2" customWidth="1"/>
    <col min="1546" max="1792" width="9.375" style="2"/>
    <col min="1793" max="1793" width="12.75" style="2" customWidth="1"/>
    <col min="1794" max="1801" width="9.25" style="2" customWidth="1"/>
    <col min="1802" max="2048" width="9.375" style="2"/>
    <col min="2049" max="2049" width="12.75" style="2" customWidth="1"/>
    <col min="2050" max="2057" width="9.25" style="2" customWidth="1"/>
    <col min="2058" max="2304" width="9.375" style="2"/>
    <col min="2305" max="2305" width="12.75" style="2" customWidth="1"/>
    <col min="2306" max="2313" width="9.25" style="2" customWidth="1"/>
    <col min="2314" max="2560" width="9.375" style="2"/>
    <col min="2561" max="2561" width="12.75" style="2" customWidth="1"/>
    <col min="2562" max="2569" width="9.25" style="2" customWidth="1"/>
    <col min="2570" max="2816" width="9.375" style="2"/>
    <col min="2817" max="2817" width="12.75" style="2" customWidth="1"/>
    <col min="2818" max="2825" width="9.25" style="2" customWidth="1"/>
    <col min="2826" max="3072" width="9.375" style="2"/>
    <col min="3073" max="3073" width="12.75" style="2" customWidth="1"/>
    <col min="3074" max="3081" width="9.25" style="2" customWidth="1"/>
    <col min="3082" max="3328" width="9.375" style="2"/>
    <col min="3329" max="3329" width="12.75" style="2" customWidth="1"/>
    <col min="3330" max="3337" width="9.25" style="2" customWidth="1"/>
    <col min="3338" max="3584" width="9.375" style="2"/>
    <col min="3585" max="3585" width="12.75" style="2" customWidth="1"/>
    <col min="3586" max="3593" width="9.25" style="2" customWidth="1"/>
    <col min="3594" max="3840" width="9.375" style="2"/>
    <col min="3841" max="3841" width="12.75" style="2" customWidth="1"/>
    <col min="3842" max="3849" width="9.25" style="2" customWidth="1"/>
    <col min="3850" max="4096" width="9.375" style="2"/>
    <col min="4097" max="4097" width="12.75" style="2" customWidth="1"/>
    <col min="4098" max="4105" width="9.25" style="2" customWidth="1"/>
    <col min="4106" max="4352" width="9.375" style="2"/>
    <col min="4353" max="4353" width="12.75" style="2" customWidth="1"/>
    <col min="4354" max="4361" width="9.25" style="2" customWidth="1"/>
    <col min="4362" max="4608" width="9.375" style="2"/>
    <col min="4609" max="4609" width="12.75" style="2" customWidth="1"/>
    <col min="4610" max="4617" width="9.25" style="2" customWidth="1"/>
    <col min="4618" max="4864" width="9.375" style="2"/>
    <col min="4865" max="4865" width="12.75" style="2" customWidth="1"/>
    <col min="4866" max="4873" width="9.25" style="2" customWidth="1"/>
    <col min="4874" max="5120" width="9.375" style="2"/>
    <col min="5121" max="5121" width="12.75" style="2" customWidth="1"/>
    <col min="5122" max="5129" width="9.25" style="2" customWidth="1"/>
    <col min="5130" max="5376" width="9.375" style="2"/>
    <col min="5377" max="5377" width="12.75" style="2" customWidth="1"/>
    <col min="5378" max="5385" width="9.25" style="2" customWidth="1"/>
    <col min="5386" max="5632" width="9.375" style="2"/>
    <col min="5633" max="5633" width="12.75" style="2" customWidth="1"/>
    <col min="5634" max="5641" width="9.25" style="2" customWidth="1"/>
    <col min="5642" max="5888" width="9.375" style="2"/>
    <col min="5889" max="5889" width="12.75" style="2" customWidth="1"/>
    <col min="5890" max="5897" width="9.25" style="2" customWidth="1"/>
    <col min="5898" max="6144" width="9.375" style="2"/>
    <col min="6145" max="6145" width="12.75" style="2" customWidth="1"/>
    <col min="6146" max="6153" width="9.25" style="2" customWidth="1"/>
    <col min="6154" max="6400" width="9.375" style="2"/>
    <col min="6401" max="6401" width="12.75" style="2" customWidth="1"/>
    <col min="6402" max="6409" width="9.25" style="2" customWidth="1"/>
    <col min="6410" max="6656" width="9.375" style="2"/>
    <col min="6657" max="6657" width="12.75" style="2" customWidth="1"/>
    <col min="6658" max="6665" width="9.25" style="2" customWidth="1"/>
    <col min="6666" max="6912" width="9.375" style="2"/>
    <col min="6913" max="6913" width="12.75" style="2" customWidth="1"/>
    <col min="6914" max="6921" width="9.25" style="2" customWidth="1"/>
    <col min="6922" max="7168" width="9.375" style="2"/>
    <col min="7169" max="7169" width="12.75" style="2" customWidth="1"/>
    <col min="7170" max="7177" width="9.25" style="2" customWidth="1"/>
    <col min="7178" max="7424" width="9.375" style="2"/>
    <col min="7425" max="7425" width="12.75" style="2" customWidth="1"/>
    <col min="7426" max="7433" width="9.25" style="2" customWidth="1"/>
    <col min="7434" max="7680" width="9.375" style="2"/>
    <col min="7681" max="7681" width="12.75" style="2" customWidth="1"/>
    <col min="7682" max="7689" width="9.25" style="2" customWidth="1"/>
    <col min="7690" max="7936" width="9.375" style="2"/>
    <col min="7937" max="7937" width="12.75" style="2" customWidth="1"/>
    <col min="7938" max="7945" width="9.25" style="2" customWidth="1"/>
    <col min="7946" max="8192" width="9.375" style="2"/>
    <col min="8193" max="8193" width="12.75" style="2" customWidth="1"/>
    <col min="8194" max="8201" width="9.25" style="2" customWidth="1"/>
    <col min="8202" max="8448" width="9.375" style="2"/>
    <col min="8449" max="8449" width="12.75" style="2" customWidth="1"/>
    <col min="8450" max="8457" width="9.25" style="2" customWidth="1"/>
    <col min="8458" max="8704" width="9.375" style="2"/>
    <col min="8705" max="8705" width="12.75" style="2" customWidth="1"/>
    <col min="8706" max="8713" width="9.25" style="2" customWidth="1"/>
    <col min="8714" max="8960" width="9.375" style="2"/>
    <col min="8961" max="8961" width="12.75" style="2" customWidth="1"/>
    <col min="8962" max="8969" width="9.25" style="2" customWidth="1"/>
    <col min="8970" max="9216" width="9.375" style="2"/>
    <col min="9217" max="9217" width="12.75" style="2" customWidth="1"/>
    <col min="9218" max="9225" width="9.25" style="2" customWidth="1"/>
    <col min="9226" max="9472" width="9.375" style="2"/>
    <col min="9473" max="9473" width="12.75" style="2" customWidth="1"/>
    <col min="9474" max="9481" width="9.25" style="2" customWidth="1"/>
    <col min="9482" max="9728" width="9.375" style="2"/>
    <col min="9729" max="9729" width="12.75" style="2" customWidth="1"/>
    <col min="9730" max="9737" width="9.25" style="2" customWidth="1"/>
    <col min="9738" max="9984" width="9.375" style="2"/>
    <col min="9985" max="9985" width="12.75" style="2" customWidth="1"/>
    <col min="9986" max="9993" width="9.25" style="2" customWidth="1"/>
    <col min="9994" max="10240" width="9.375" style="2"/>
    <col min="10241" max="10241" width="12.75" style="2" customWidth="1"/>
    <col min="10242" max="10249" width="9.25" style="2" customWidth="1"/>
    <col min="10250" max="10496" width="9.375" style="2"/>
    <col min="10497" max="10497" width="12.75" style="2" customWidth="1"/>
    <col min="10498" max="10505" width="9.25" style="2" customWidth="1"/>
    <col min="10506" max="10752" width="9.375" style="2"/>
    <col min="10753" max="10753" width="12.75" style="2" customWidth="1"/>
    <col min="10754" max="10761" width="9.25" style="2" customWidth="1"/>
    <col min="10762" max="11008" width="9.375" style="2"/>
    <col min="11009" max="11009" width="12.75" style="2" customWidth="1"/>
    <col min="11010" max="11017" width="9.25" style="2" customWidth="1"/>
    <col min="11018" max="11264" width="9.375" style="2"/>
    <col min="11265" max="11265" width="12.75" style="2" customWidth="1"/>
    <col min="11266" max="11273" width="9.25" style="2" customWidth="1"/>
    <col min="11274" max="11520" width="9.375" style="2"/>
    <col min="11521" max="11521" width="12.75" style="2" customWidth="1"/>
    <col min="11522" max="11529" width="9.25" style="2" customWidth="1"/>
    <col min="11530" max="11776" width="9.375" style="2"/>
    <col min="11777" max="11777" width="12.75" style="2" customWidth="1"/>
    <col min="11778" max="11785" width="9.25" style="2" customWidth="1"/>
    <col min="11786" max="12032" width="9.375" style="2"/>
    <col min="12033" max="12033" width="12.75" style="2" customWidth="1"/>
    <col min="12034" max="12041" width="9.25" style="2" customWidth="1"/>
    <col min="12042" max="12288" width="9.375" style="2"/>
    <col min="12289" max="12289" width="12.75" style="2" customWidth="1"/>
    <col min="12290" max="12297" width="9.25" style="2" customWidth="1"/>
    <col min="12298" max="12544" width="9.375" style="2"/>
    <col min="12545" max="12545" width="12.75" style="2" customWidth="1"/>
    <col min="12546" max="12553" width="9.25" style="2" customWidth="1"/>
    <col min="12554" max="12800" width="9.375" style="2"/>
    <col min="12801" max="12801" width="12.75" style="2" customWidth="1"/>
    <col min="12802" max="12809" width="9.25" style="2" customWidth="1"/>
    <col min="12810" max="13056" width="9.375" style="2"/>
    <col min="13057" max="13057" width="12.75" style="2" customWidth="1"/>
    <col min="13058" max="13065" width="9.25" style="2" customWidth="1"/>
    <col min="13066" max="13312" width="9.375" style="2"/>
    <col min="13313" max="13313" width="12.75" style="2" customWidth="1"/>
    <col min="13314" max="13321" width="9.25" style="2" customWidth="1"/>
    <col min="13322" max="13568" width="9.375" style="2"/>
    <col min="13569" max="13569" width="12.75" style="2" customWidth="1"/>
    <col min="13570" max="13577" width="9.25" style="2" customWidth="1"/>
    <col min="13578" max="13824" width="9.375" style="2"/>
    <col min="13825" max="13825" width="12.75" style="2" customWidth="1"/>
    <col min="13826" max="13833" width="9.25" style="2" customWidth="1"/>
    <col min="13834" max="14080" width="9.375" style="2"/>
    <col min="14081" max="14081" width="12.75" style="2" customWidth="1"/>
    <col min="14082" max="14089" width="9.25" style="2" customWidth="1"/>
    <col min="14090" max="14336" width="9.375" style="2"/>
    <col min="14337" max="14337" width="12.75" style="2" customWidth="1"/>
    <col min="14338" max="14345" width="9.25" style="2" customWidth="1"/>
    <col min="14346" max="14592" width="9.375" style="2"/>
    <col min="14593" max="14593" width="12.75" style="2" customWidth="1"/>
    <col min="14594" max="14601" width="9.25" style="2" customWidth="1"/>
    <col min="14602" max="14848" width="9.375" style="2"/>
    <col min="14849" max="14849" width="12.75" style="2" customWidth="1"/>
    <col min="14850" max="14857" width="9.25" style="2" customWidth="1"/>
    <col min="14858" max="15104" width="9.375" style="2"/>
    <col min="15105" max="15105" width="12.75" style="2" customWidth="1"/>
    <col min="15106" max="15113" width="9.25" style="2" customWidth="1"/>
    <col min="15114" max="15360" width="9.375" style="2"/>
    <col min="15361" max="15361" width="12.75" style="2" customWidth="1"/>
    <col min="15362" max="15369" width="9.25" style="2" customWidth="1"/>
    <col min="15370" max="15616" width="9.375" style="2"/>
    <col min="15617" max="15617" width="12.75" style="2" customWidth="1"/>
    <col min="15618" max="15625" width="9.25" style="2" customWidth="1"/>
    <col min="15626" max="15872" width="9.375" style="2"/>
    <col min="15873" max="15873" width="12.75" style="2" customWidth="1"/>
    <col min="15874" max="15881" width="9.25" style="2" customWidth="1"/>
    <col min="15882" max="16128" width="9.375" style="2"/>
    <col min="16129" max="16129" width="12.75" style="2" customWidth="1"/>
    <col min="16130" max="16137" width="9.25" style="2" customWidth="1"/>
    <col min="16138" max="16384" width="9.375" style="2"/>
  </cols>
  <sheetData>
    <row r="1" spans="1:9" ht="18.75" customHeight="1" x14ac:dyDescent="0.15">
      <c r="A1" s="1" t="s">
        <v>171</v>
      </c>
    </row>
    <row r="2" spans="1:9" ht="18.75" customHeight="1" thickBot="1" x14ac:dyDescent="0.2"/>
    <row r="3" spans="1:9" ht="18.75" customHeight="1" x14ac:dyDescent="0.15">
      <c r="A3" s="94" t="s">
        <v>163</v>
      </c>
      <c r="B3" s="446" t="s">
        <v>164</v>
      </c>
      <c r="C3" s="445"/>
      <c r="D3" s="445"/>
      <c r="E3" s="411" t="s">
        <v>355</v>
      </c>
      <c r="F3" s="445"/>
      <c r="G3" s="445"/>
      <c r="H3" s="408"/>
      <c r="I3" s="443" t="s">
        <v>165</v>
      </c>
    </row>
    <row r="4" spans="1:9" ht="18.75" customHeight="1" thickBot="1" x14ac:dyDescent="0.2">
      <c r="A4" s="95"/>
      <c r="B4" s="62" t="s">
        <v>166</v>
      </c>
      <c r="C4" s="32" t="s">
        <v>167</v>
      </c>
      <c r="D4" s="32" t="s">
        <v>165</v>
      </c>
      <c r="E4" s="32" t="s">
        <v>168</v>
      </c>
      <c r="F4" s="32" t="s">
        <v>169</v>
      </c>
      <c r="G4" s="18" t="s">
        <v>106</v>
      </c>
      <c r="H4" s="18" t="s">
        <v>165</v>
      </c>
      <c r="I4" s="444"/>
    </row>
    <row r="5" spans="1:9" ht="18.75" customHeight="1" thickTop="1" x14ac:dyDescent="0.15">
      <c r="A5" s="324" t="s">
        <v>458</v>
      </c>
      <c r="B5" s="97">
        <v>1046</v>
      </c>
      <c r="C5" s="98">
        <v>570</v>
      </c>
      <c r="D5" s="98">
        <v>476</v>
      </c>
      <c r="E5" s="98">
        <v>4641</v>
      </c>
      <c r="F5" s="98">
        <v>4074</v>
      </c>
      <c r="G5" s="19">
        <v>-170</v>
      </c>
      <c r="H5" s="19">
        <v>397</v>
      </c>
      <c r="I5" s="20">
        <v>873</v>
      </c>
    </row>
    <row r="6" spans="1:9" ht="18.75" customHeight="1" x14ac:dyDescent="0.15">
      <c r="A6" s="325" t="s">
        <v>459</v>
      </c>
      <c r="B6" s="97">
        <v>1062</v>
      </c>
      <c r="C6" s="98">
        <v>632</v>
      </c>
      <c r="D6" s="98">
        <v>430</v>
      </c>
      <c r="E6" s="98">
        <v>4791</v>
      </c>
      <c r="F6" s="98">
        <v>4356</v>
      </c>
      <c r="G6" s="19">
        <v>-128</v>
      </c>
      <c r="H6" s="19">
        <v>307</v>
      </c>
      <c r="I6" s="20">
        <v>737</v>
      </c>
    </row>
    <row r="7" spans="1:9" ht="18.75" customHeight="1" x14ac:dyDescent="0.15">
      <c r="A7" s="325" t="s">
        <v>460</v>
      </c>
      <c r="B7" s="97">
        <v>1038</v>
      </c>
      <c r="C7" s="98">
        <v>653</v>
      </c>
      <c r="D7" s="98">
        <v>385</v>
      </c>
      <c r="E7" s="98">
        <v>5190</v>
      </c>
      <c r="F7" s="98">
        <v>4210</v>
      </c>
      <c r="G7" s="21">
        <v>-141</v>
      </c>
      <c r="H7" s="21">
        <v>839</v>
      </c>
      <c r="I7" s="20">
        <v>1224</v>
      </c>
    </row>
    <row r="8" spans="1:9" ht="18.75" customHeight="1" x14ac:dyDescent="0.15">
      <c r="A8" s="325" t="s">
        <v>461</v>
      </c>
      <c r="B8" s="22">
        <v>987</v>
      </c>
      <c r="C8" s="19">
        <v>642</v>
      </c>
      <c r="D8" s="19">
        <v>345</v>
      </c>
      <c r="E8" s="98">
        <v>4783</v>
      </c>
      <c r="F8" s="98">
        <v>4468</v>
      </c>
      <c r="G8" s="19">
        <v>-92</v>
      </c>
      <c r="H8" s="19">
        <v>223</v>
      </c>
      <c r="I8" s="20">
        <v>568</v>
      </c>
    </row>
    <row r="9" spans="1:9" ht="18.75" customHeight="1" x14ac:dyDescent="0.15">
      <c r="A9" s="325" t="s">
        <v>462</v>
      </c>
      <c r="B9" s="22">
        <v>948</v>
      </c>
      <c r="C9" s="19">
        <v>641</v>
      </c>
      <c r="D9" s="19">
        <v>307</v>
      </c>
      <c r="E9" s="98">
        <v>5041</v>
      </c>
      <c r="F9" s="98">
        <v>4694</v>
      </c>
      <c r="G9" s="19">
        <v>-192</v>
      </c>
      <c r="H9" s="19">
        <v>155</v>
      </c>
      <c r="I9" s="20">
        <v>462</v>
      </c>
    </row>
    <row r="10" spans="1:9" ht="18.75" customHeight="1" x14ac:dyDescent="0.15">
      <c r="A10" s="325" t="s">
        <v>368</v>
      </c>
      <c r="B10" s="23">
        <v>924</v>
      </c>
      <c r="C10" s="24">
        <v>680</v>
      </c>
      <c r="D10" s="24">
        <v>244</v>
      </c>
      <c r="E10" s="99">
        <v>5128</v>
      </c>
      <c r="F10" s="99">
        <v>4995</v>
      </c>
      <c r="G10" s="24">
        <v>-121</v>
      </c>
      <c r="H10" s="24">
        <v>12</v>
      </c>
      <c r="I10" s="100">
        <v>256</v>
      </c>
    </row>
    <row r="11" spans="1:9" ht="18.75" customHeight="1" x14ac:dyDescent="0.15">
      <c r="A11" s="325" t="s">
        <v>370</v>
      </c>
      <c r="B11" s="22">
        <v>866</v>
      </c>
      <c r="C11" s="19">
        <v>697</v>
      </c>
      <c r="D11" s="19">
        <v>169</v>
      </c>
      <c r="E11" s="98">
        <v>4564</v>
      </c>
      <c r="F11" s="98">
        <v>4460</v>
      </c>
      <c r="G11" s="19">
        <v>-62</v>
      </c>
      <c r="H11" s="19">
        <v>42</v>
      </c>
      <c r="I11" s="101">
        <v>211</v>
      </c>
    </row>
    <row r="12" spans="1:9" ht="18.75" customHeight="1" x14ac:dyDescent="0.15">
      <c r="A12" s="326" t="s">
        <v>374</v>
      </c>
      <c r="B12" s="22">
        <v>887</v>
      </c>
      <c r="C12" s="19">
        <v>732</v>
      </c>
      <c r="D12" s="19">
        <v>155</v>
      </c>
      <c r="E12" s="98">
        <v>4149</v>
      </c>
      <c r="F12" s="98">
        <v>4361</v>
      </c>
      <c r="G12" s="19">
        <v>-130</v>
      </c>
      <c r="H12" s="19">
        <v>-342</v>
      </c>
      <c r="I12" s="101">
        <v>-187</v>
      </c>
    </row>
    <row r="13" spans="1:9" ht="18.75" customHeight="1" x14ac:dyDescent="0.15">
      <c r="A13" s="326" t="s">
        <v>380</v>
      </c>
      <c r="B13" s="70">
        <v>791</v>
      </c>
      <c r="C13" s="71">
        <v>829</v>
      </c>
      <c r="D13" s="71">
        <v>-38</v>
      </c>
      <c r="E13" s="102">
        <v>5548</v>
      </c>
      <c r="F13" s="102">
        <v>5149</v>
      </c>
      <c r="G13" s="71">
        <v>-163</v>
      </c>
      <c r="H13" s="71">
        <v>236</v>
      </c>
      <c r="I13" s="103">
        <v>198</v>
      </c>
    </row>
    <row r="14" spans="1:9" ht="18.75" customHeight="1" thickBot="1" x14ac:dyDescent="0.2">
      <c r="A14" s="327" t="s">
        <v>472</v>
      </c>
      <c r="B14" s="180">
        <v>750</v>
      </c>
      <c r="C14" s="183">
        <v>744</v>
      </c>
      <c r="D14" s="183">
        <v>6</v>
      </c>
      <c r="E14" s="181">
        <v>4943</v>
      </c>
      <c r="F14" s="181">
        <v>4854</v>
      </c>
      <c r="G14" s="183">
        <v>-5</v>
      </c>
      <c r="H14" s="183">
        <v>84</v>
      </c>
      <c r="I14" s="182">
        <v>90</v>
      </c>
    </row>
    <row r="15" spans="1:9" ht="18.75" customHeight="1" x14ac:dyDescent="0.15">
      <c r="A15" s="96" t="s">
        <v>214</v>
      </c>
      <c r="G15" s="3"/>
      <c r="H15" s="3"/>
      <c r="I15" s="3" t="s">
        <v>170</v>
      </c>
    </row>
    <row r="16" spans="1:9" ht="18.75" customHeight="1" x14ac:dyDescent="0.15">
      <c r="B16" s="72"/>
      <c r="C16" s="72"/>
      <c r="D16" s="72"/>
      <c r="E16" s="72"/>
      <c r="F16" s="72"/>
      <c r="G16" s="72"/>
      <c r="H16" s="72"/>
    </row>
    <row r="17" spans="2:8" ht="18.75" customHeight="1" x14ac:dyDescent="0.15">
      <c r="B17" s="73"/>
      <c r="C17" s="73"/>
      <c r="D17" s="73"/>
      <c r="E17" s="73"/>
      <c r="F17" s="73"/>
      <c r="G17" s="73"/>
      <c r="H17" s="73"/>
    </row>
    <row r="18" spans="2:8" ht="18.75" customHeight="1" x14ac:dyDescent="0.15">
      <c r="B18" s="73"/>
      <c r="C18" s="73"/>
      <c r="D18" s="73"/>
      <c r="E18" s="73"/>
      <c r="F18" s="73"/>
      <c r="G18" s="73"/>
      <c r="H18" s="73"/>
    </row>
    <row r="19" spans="2:8" ht="18.75" customHeight="1" x14ac:dyDescent="0.15">
      <c r="B19" s="73"/>
      <c r="C19" s="73"/>
      <c r="D19" s="73"/>
      <c r="E19" s="73"/>
      <c r="F19" s="73"/>
      <c r="G19" s="73"/>
      <c r="H19" s="73"/>
    </row>
    <row r="20" spans="2:8" ht="18.75" customHeight="1" x14ac:dyDescent="0.15">
      <c r="B20" s="73"/>
      <c r="C20" s="73"/>
      <c r="D20" s="73"/>
      <c r="E20" s="73"/>
      <c r="F20" s="73"/>
      <c r="G20" s="73"/>
      <c r="H20" s="73"/>
    </row>
    <row r="21" spans="2:8" ht="18.75" customHeight="1" x14ac:dyDescent="0.15">
      <c r="B21" s="73"/>
      <c r="C21" s="73"/>
      <c r="D21" s="73"/>
      <c r="E21" s="73"/>
      <c r="F21" s="73"/>
      <c r="G21" s="73"/>
      <c r="H21" s="73"/>
    </row>
    <row r="22" spans="2:8" ht="18.75" customHeight="1" x14ac:dyDescent="0.15">
      <c r="B22" s="73"/>
      <c r="C22" s="73"/>
      <c r="D22" s="73"/>
      <c r="E22" s="73"/>
      <c r="F22" s="73"/>
      <c r="G22" s="73"/>
      <c r="H22" s="73"/>
    </row>
    <row r="23" spans="2:8" ht="18.75" customHeight="1" x14ac:dyDescent="0.15">
      <c r="B23" s="73"/>
      <c r="C23" s="73"/>
      <c r="D23" s="73"/>
      <c r="E23" s="73"/>
      <c r="F23" s="73"/>
      <c r="G23" s="73"/>
      <c r="H23" s="73"/>
    </row>
    <row r="24" spans="2:8" ht="18.75" customHeight="1" x14ac:dyDescent="0.15">
      <c r="B24" s="73"/>
      <c r="C24" s="73"/>
      <c r="D24" s="73"/>
      <c r="E24" s="73"/>
      <c r="F24" s="73"/>
      <c r="G24" s="73"/>
      <c r="H24" s="73"/>
    </row>
    <row r="25" spans="2:8" ht="18.75" customHeight="1" x14ac:dyDescent="0.15">
      <c r="B25" s="73"/>
      <c r="C25" s="73"/>
      <c r="D25" s="73"/>
      <c r="E25" s="73"/>
      <c r="F25" s="73"/>
      <c r="G25" s="73"/>
      <c r="H25" s="73"/>
    </row>
    <row r="26" spans="2:8" ht="18.75" customHeight="1" x14ac:dyDescent="0.15">
      <c r="B26" s="73"/>
      <c r="C26" s="73"/>
      <c r="D26" s="73"/>
      <c r="E26" s="73"/>
      <c r="F26" s="73"/>
      <c r="G26" s="73"/>
      <c r="H26" s="73"/>
    </row>
    <row r="27" spans="2:8" ht="18.75" customHeight="1" x14ac:dyDescent="0.15">
      <c r="B27" s="73"/>
      <c r="C27" s="73"/>
      <c r="D27" s="73"/>
      <c r="E27" s="73"/>
      <c r="F27" s="73"/>
      <c r="G27" s="73"/>
      <c r="H27" s="73"/>
    </row>
    <row r="28" spans="2:8" ht="18.75" customHeight="1" x14ac:dyDescent="0.15">
      <c r="B28" s="73"/>
      <c r="C28" s="73"/>
      <c r="D28" s="73"/>
      <c r="E28" s="73"/>
      <c r="F28" s="73"/>
      <c r="G28" s="73"/>
      <c r="H28" s="73"/>
    </row>
    <row r="29" spans="2:8" ht="18.75" customHeight="1" x14ac:dyDescent="0.15">
      <c r="B29" s="31"/>
      <c r="C29" s="31"/>
      <c r="D29" s="31"/>
      <c r="E29" s="31"/>
      <c r="F29" s="31"/>
      <c r="G29" s="31"/>
      <c r="H29" s="31"/>
    </row>
  </sheetData>
  <mergeCells count="3">
    <mergeCell ref="I3:I4"/>
    <mergeCell ref="E3:H3"/>
    <mergeCell ref="B3:D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showGridLines="0" zoomScaleNormal="100" workbookViewId="0">
      <selection activeCell="C13" sqref="C13"/>
    </sheetView>
  </sheetViews>
  <sheetFormatPr defaultColWidth="14.375" defaultRowHeight="18.75" customHeight="1" x14ac:dyDescent="0.15"/>
  <cols>
    <col min="1" max="7" width="14.375" style="2" customWidth="1"/>
    <col min="8" max="256" width="14.375" style="2"/>
    <col min="257" max="263" width="14.375" style="2" customWidth="1"/>
    <col min="264" max="512" width="14.375" style="2"/>
    <col min="513" max="519" width="14.375" style="2" customWidth="1"/>
    <col min="520" max="768" width="14.375" style="2"/>
    <col min="769" max="775" width="14.375" style="2" customWidth="1"/>
    <col min="776" max="1024" width="14.375" style="2"/>
    <col min="1025" max="1031" width="14.375" style="2" customWidth="1"/>
    <col min="1032" max="1280" width="14.375" style="2"/>
    <col min="1281" max="1287" width="14.375" style="2" customWidth="1"/>
    <col min="1288" max="1536" width="14.375" style="2"/>
    <col min="1537" max="1543" width="14.375" style="2" customWidth="1"/>
    <col min="1544" max="1792" width="14.375" style="2"/>
    <col min="1793" max="1799" width="14.375" style="2" customWidth="1"/>
    <col min="1800" max="2048" width="14.375" style="2"/>
    <col min="2049" max="2055" width="14.375" style="2" customWidth="1"/>
    <col min="2056" max="2304" width="14.375" style="2"/>
    <col min="2305" max="2311" width="14.375" style="2" customWidth="1"/>
    <col min="2312" max="2560" width="14.375" style="2"/>
    <col min="2561" max="2567" width="14.375" style="2" customWidth="1"/>
    <col min="2568" max="2816" width="14.375" style="2"/>
    <col min="2817" max="2823" width="14.375" style="2" customWidth="1"/>
    <col min="2824" max="3072" width="14.375" style="2"/>
    <col min="3073" max="3079" width="14.375" style="2" customWidth="1"/>
    <col min="3080" max="3328" width="14.375" style="2"/>
    <col min="3329" max="3335" width="14.375" style="2" customWidth="1"/>
    <col min="3336" max="3584" width="14.375" style="2"/>
    <col min="3585" max="3591" width="14.375" style="2" customWidth="1"/>
    <col min="3592" max="3840" width="14.375" style="2"/>
    <col min="3841" max="3847" width="14.375" style="2" customWidth="1"/>
    <col min="3848" max="4096" width="14.375" style="2"/>
    <col min="4097" max="4103" width="14.375" style="2" customWidth="1"/>
    <col min="4104" max="4352" width="14.375" style="2"/>
    <col min="4353" max="4359" width="14.375" style="2" customWidth="1"/>
    <col min="4360" max="4608" width="14.375" style="2"/>
    <col min="4609" max="4615" width="14.375" style="2" customWidth="1"/>
    <col min="4616" max="4864" width="14.375" style="2"/>
    <col min="4865" max="4871" width="14.375" style="2" customWidth="1"/>
    <col min="4872" max="5120" width="14.375" style="2"/>
    <col min="5121" max="5127" width="14.375" style="2" customWidth="1"/>
    <col min="5128" max="5376" width="14.375" style="2"/>
    <col min="5377" max="5383" width="14.375" style="2" customWidth="1"/>
    <col min="5384" max="5632" width="14.375" style="2"/>
    <col min="5633" max="5639" width="14.375" style="2" customWidth="1"/>
    <col min="5640" max="5888" width="14.375" style="2"/>
    <col min="5889" max="5895" width="14.375" style="2" customWidth="1"/>
    <col min="5896" max="6144" width="14.375" style="2"/>
    <col min="6145" max="6151" width="14.375" style="2" customWidth="1"/>
    <col min="6152" max="6400" width="14.375" style="2"/>
    <col min="6401" max="6407" width="14.375" style="2" customWidth="1"/>
    <col min="6408" max="6656" width="14.375" style="2"/>
    <col min="6657" max="6663" width="14.375" style="2" customWidth="1"/>
    <col min="6664" max="6912" width="14.375" style="2"/>
    <col min="6913" max="6919" width="14.375" style="2" customWidth="1"/>
    <col min="6920" max="7168" width="14.375" style="2"/>
    <col min="7169" max="7175" width="14.375" style="2" customWidth="1"/>
    <col min="7176" max="7424" width="14.375" style="2"/>
    <col min="7425" max="7431" width="14.375" style="2" customWidth="1"/>
    <col min="7432" max="7680" width="14.375" style="2"/>
    <col min="7681" max="7687" width="14.375" style="2" customWidth="1"/>
    <col min="7688" max="7936" width="14.375" style="2"/>
    <col min="7937" max="7943" width="14.375" style="2" customWidth="1"/>
    <col min="7944" max="8192" width="14.375" style="2"/>
    <col min="8193" max="8199" width="14.375" style="2" customWidth="1"/>
    <col min="8200" max="8448" width="14.375" style="2"/>
    <col min="8449" max="8455" width="14.375" style="2" customWidth="1"/>
    <col min="8456" max="8704" width="14.375" style="2"/>
    <col min="8705" max="8711" width="14.375" style="2" customWidth="1"/>
    <col min="8712" max="8960" width="14.375" style="2"/>
    <col min="8961" max="8967" width="14.375" style="2" customWidth="1"/>
    <col min="8968" max="9216" width="14.375" style="2"/>
    <col min="9217" max="9223" width="14.375" style="2" customWidth="1"/>
    <col min="9224" max="9472" width="14.375" style="2"/>
    <col min="9473" max="9479" width="14.375" style="2" customWidth="1"/>
    <col min="9480" max="9728" width="14.375" style="2"/>
    <col min="9729" max="9735" width="14.375" style="2" customWidth="1"/>
    <col min="9736" max="9984" width="14.375" style="2"/>
    <col min="9985" max="9991" width="14.375" style="2" customWidth="1"/>
    <col min="9992" max="10240" width="14.375" style="2"/>
    <col min="10241" max="10247" width="14.375" style="2" customWidth="1"/>
    <col min="10248" max="10496" width="14.375" style="2"/>
    <col min="10497" max="10503" width="14.375" style="2" customWidth="1"/>
    <col min="10504" max="10752" width="14.375" style="2"/>
    <col min="10753" max="10759" width="14.375" style="2" customWidth="1"/>
    <col min="10760" max="11008" width="14.375" style="2"/>
    <col min="11009" max="11015" width="14.375" style="2" customWidth="1"/>
    <col min="11016" max="11264" width="14.375" style="2"/>
    <col min="11265" max="11271" width="14.375" style="2" customWidth="1"/>
    <col min="11272" max="11520" width="14.375" style="2"/>
    <col min="11521" max="11527" width="14.375" style="2" customWidth="1"/>
    <col min="11528" max="11776" width="14.375" style="2"/>
    <col min="11777" max="11783" width="14.375" style="2" customWidth="1"/>
    <col min="11784" max="12032" width="14.375" style="2"/>
    <col min="12033" max="12039" width="14.375" style="2" customWidth="1"/>
    <col min="12040" max="12288" width="14.375" style="2"/>
    <col min="12289" max="12295" width="14.375" style="2" customWidth="1"/>
    <col min="12296" max="12544" width="14.375" style="2"/>
    <col min="12545" max="12551" width="14.375" style="2" customWidth="1"/>
    <col min="12552" max="12800" width="14.375" style="2"/>
    <col min="12801" max="12807" width="14.375" style="2" customWidth="1"/>
    <col min="12808" max="13056" width="14.375" style="2"/>
    <col min="13057" max="13063" width="14.375" style="2" customWidth="1"/>
    <col min="13064" max="13312" width="14.375" style="2"/>
    <col min="13313" max="13319" width="14.375" style="2" customWidth="1"/>
    <col min="13320" max="13568" width="14.375" style="2"/>
    <col min="13569" max="13575" width="14.375" style="2" customWidth="1"/>
    <col min="13576" max="13824" width="14.375" style="2"/>
    <col min="13825" max="13831" width="14.375" style="2" customWidth="1"/>
    <col min="13832" max="14080" width="14.375" style="2"/>
    <col min="14081" max="14087" width="14.375" style="2" customWidth="1"/>
    <col min="14088" max="14336" width="14.375" style="2"/>
    <col min="14337" max="14343" width="14.375" style="2" customWidth="1"/>
    <col min="14344" max="14592" width="14.375" style="2"/>
    <col min="14593" max="14599" width="14.375" style="2" customWidth="1"/>
    <col min="14600" max="14848" width="14.375" style="2"/>
    <col min="14849" max="14855" width="14.375" style="2" customWidth="1"/>
    <col min="14856" max="15104" width="14.375" style="2"/>
    <col min="15105" max="15111" width="14.375" style="2" customWidth="1"/>
    <col min="15112" max="15360" width="14.375" style="2"/>
    <col min="15361" max="15367" width="14.375" style="2" customWidth="1"/>
    <col min="15368" max="15616" width="14.375" style="2"/>
    <col min="15617" max="15623" width="14.375" style="2" customWidth="1"/>
    <col min="15624" max="15872" width="14.375" style="2"/>
    <col min="15873" max="15879" width="14.375" style="2" customWidth="1"/>
    <col min="15880" max="16128" width="14.375" style="2"/>
    <col min="16129" max="16135" width="14.375" style="2" customWidth="1"/>
    <col min="16136" max="16384" width="14.375" style="2"/>
  </cols>
  <sheetData>
    <row r="1" spans="1:6" ht="18.75" customHeight="1" x14ac:dyDescent="0.15">
      <c r="A1" s="1" t="s">
        <v>172</v>
      </c>
    </row>
    <row r="2" spans="1:6" ht="18.75" customHeight="1" x14ac:dyDescent="0.15">
      <c r="A2" s="1"/>
    </row>
    <row r="3" spans="1:6" ht="18.75" customHeight="1" thickBot="1" x14ac:dyDescent="0.2"/>
    <row r="4" spans="1:6" ht="18.75" customHeight="1" thickBot="1" x14ac:dyDescent="0.2">
      <c r="A4" s="105" t="s">
        <v>114</v>
      </c>
      <c r="B4" s="106" t="s">
        <v>381</v>
      </c>
      <c r="C4" s="106" t="s">
        <v>463</v>
      </c>
      <c r="D4" s="107" t="s">
        <v>114</v>
      </c>
      <c r="E4" s="106" t="s">
        <v>381</v>
      </c>
      <c r="F4" s="106" t="s">
        <v>463</v>
      </c>
    </row>
    <row r="5" spans="1:6" ht="18.75" customHeight="1" thickTop="1" x14ac:dyDescent="0.15">
      <c r="A5" s="108" t="s">
        <v>52</v>
      </c>
      <c r="B5" s="384">
        <v>3920</v>
      </c>
      <c r="C5" s="383">
        <v>3717</v>
      </c>
      <c r="D5" s="109" t="s">
        <v>173</v>
      </c>
      <c r="E5" s="195">
        <v>116</v>
      </c>
      <c r="F5" s="195">
        <v>127</v>
      </c>
    </row>
    <row r="6" spans="1:6" ht="18.75" customHeight="1" x14ac:dyDescent="0.15">
      <c r="A6" s="110" t="s">
        <v>174</v>
      </c>
      <c r="B6" s="192">
        <v>1037</v>
      </c>
      <c r="C6" s="192">
        <v>951</v>
      </c>
      <c r="D6" s="111" t="s">
        <v>175</v>
      </c>
      <c r="E6" s="196">
        <v>18</v>
      </c>
      <c r="F6" s="196">
        <v>19</v>
      </c>
    </row>
    <row r="7" spans="1:6" ht="18.75" customHeight="1" x14ac:dyDescent="0.15">
      <c r="A7" s="112" t="s">
        <v>176</v>
      </c>
      <c r="B7" s="193">
        <v>11</v>
      </c>
      <c r="C7" s="193">
        <v>12</v>
      </c>
      <c r="D7" s="111" t="s">
        <v>177</v>
      </c>
      <c r="E7" s="196">
        <v>12</v>
      </c>
      <c r="F7" s="196">
        <v>5</v>
      </c>
    </row>
    <row r="8" spans="1:6" ht="18.75" customHeight="1" x14ac:dyDescent="0.15">
      <c r="A8" s="112" t="s">
        <v>178</v>
      </c>
      <c r="B8" s="193">
        <v>68</v>
      </c>
      <c r="C8" s="193">
        <v>67</v>
      </c>
      <c r="D8" s="111" t="s">
        <v>179</v>
      </c>
      <c r="E8" s="197">
        <v>1</v>
      </c>
      <c r="F8" s="194" t="s">
        <v>207</v>
      </c>
    </row>
    <row r="9" spans="1:6" ht="18.75" customHeight="1" x14ac:dyDescent="0.15">
      <c r="A9" s="112" t="s">
        <v>180</v>
      </c>
      <c r="B9" s="193">
        <v>21</v>
      </c>
      <c r="C9" s="193">
        <v>18</v>
      </c>
      <c r="D9" s="111" t="s">
        <v>181</v>
      </c>
      <c r="E9" s="198">
        <v>11</v>
      </c>
      <c r="F9" s="196">
        <v>10</v>
      </c>
    </row>
    <row r="10" spans="1:6" ht="18.75" customHeight="1" x14ac:dyDescent="0.15">
      <c r="A10" s="112" t="s">
        <v>182</v>
      </c>
      <c r="B10" s="193">
        <v>839</v>
      </c>
      <c r="C10" s="193">
        <v>756</v>
      </c>
      <c r="D10" s="111" t="s">
        <v>183</v>
      </c>
      <c r="E10" s="198">
        <v>504</v>
      </c>
      <c r="F10" s="196">
        <v>523</v>
      </c>
    </row>
    <row r="11" spans="1:6" ht="18.75" customHeight="1" x14ac:dyDescent="0.15">
      <c r="A11" s="112" t="s">
        <v>184</v>
      </c>
      <c r="B11" s="193">
        <v>181</v>
      </c>
      <c r="C11" s="193">
        <v>184</v>
      </c>
      <c r="D11" s="111" t="s">
        <v>185</v>
      </c>
      <c r="E11" s="194" t="s">
        <v>207</v>
      </c>
      <c r="F11" s="194" t="s">
        <v>207</v>
      </c>
    </row>
    <row r="12" spans="1:6" ht="18.75" customHeight="1" x14ac:dyDescent="0.15">
      <c r="A12" s="112" t="s">
        <v>186</v>
      </c>
      <c r="B12" s="193">
        <v>12</v>
      </c>
      <c r="C12" s="193" t="s">
        <v>207</v>
      </c>
      <c r="D12" s="111" t="s">
        <v>187</v>
      </c>
      <c r="E12" s="196">
        <v>35</v>
      </c>
      <c r="F12" s="196">
        <v>25</v>
      </c>
    </row>
    <row r="13" spans="1:6" ht="18.75" customHeight="1" x14ac:dyDescent="0.15">
      <c r="A13" s="112" t="s">
        <v>188</v>
      </c>
      <c r="B13" s="193">
        <v>938</v>
      </c>
      <c r="C13" s="193">
        <v>884</v>
      </c>
      <c r="D13" s="111" t="s">
        <v>189</v>
      </c>
      <c r="E13" s="193">
        <v>2</v>
      </c>
      <c r="F13" s="193" t="s">
        <v>207</v>
      </c>
    </row>
    <row r="14" spans="1:6" ht="18.75" customHeight="1" x14ac:dyDescent="0.15">
      <c r="A14" s="112" t="s">
        <v>190</v>
      </c>
      <c r="B14" s="328" t="s">
        <v>207</v>
      </c>
      <c r="C14" s="328" t="s">
        <v>207</v>
      </c>
      <c r="D14" s="111" t="s">
        <v>106</v>
      </c>
      <c r="E14" s="196">
        <v>43</v>
      </c>
      <c r="F14" s="196">
        <v>45</v>
      </c>
    </row>
    <row r="15" spans="1:6" ht="18.75" customHeight="1" x14ac:dyDescent="0.15">
      <c r="A15" s="112" t="s">
        <v>191</v>
      </c>
      <c r="B15" s="328" t="s">
        <v>208</v>
      </c>
      <c r="C15" s="328">
        <v>2</v>
      </c>
      <c r="D15" s="113" t="s">
        <v>242</v>
      </c>
      <c r="E15" s="196">
        <v>69</v>
      </c>
      <c r="F15" s="196">
        <v>86</v>
      </c>
    </row>
    <row r="16" spans="1:6" ht="18.75" customHeight="1" x14ac:dyDescent="0.15">
      <c r="A16" s="112" t="s">
        <v>243</v>
      </c>
      <c r="B16" s="194">
        <v>1</v>
      </c>
      <c r="C16" s="194">
        <v>3</v>
      </c>
      <c r="D16" s="111" t="s">
        <v>192</v>
      </c>
      <c r="E16" s="194">
        <v>1</v>
      </c>
      <c r="F16" s="194" t="s">
        <v>207</v>
      </c>
    </row>
    <row r="17" spans="1:7" ht="18.75" customHeight="1" thickBot="1" x14ac:dyDescent="0.2">
      <c r="A17" s="114" t="s">
        <v>193</v>
      </c>
      <c r="B17" s="328" t="s">
        <v>207</v>
      </c>
      <c r="C17" s="328" t="s">
        <v>207</v>
      </c>
      <c r="D17" s="115"/>
      <c r="E17" s="199"/>
      <c r="F17" s="199"/>
      <c r="G17" s="31"/>
    </row>
    <row r="18" spans="1:7" ht="18.75" customHeight="1" x14ac:dyDescent="0.15">
      <c r="A18" s="2" t="s">
        <v>216</v>
      </c>
      <c r="B18" s="116"/>
      <c r="C18" s="116"/>
      <c r="D18" s="116"/>
      <c r="E18" s="116"/>
      <c r="F18" s="3" t="s">
        <v>194</v>
      </c>
      <c r="G18"/>
    </row>
    <row r="19" spans="1:7" ht="15" customHeight="1" x14ac:dyDescent="0.15">
      <c r="A19" s="117"/>
      <c r="B19" s="117"/>
      <c r="C19" s="117"/>
      <c r="D19" s="117"/>
      <c r="E19" s="117"/>
      <c r="F19"/>
      <c r="G19"/>
    </row>
    <row r="20" spans="1:7" ht="18.75" customHeight="1" x14ac:dyDescent="0.15">
      <c r="A20"/>
      <c r="B20"/>
      <c r="C20"/>
      <c r="D20"/>
      <c r="E20"/>
      <c r="F20" s="31"/>
      <c r="G20"/>
    </row>
  </sheetData>
  <phoneticPr fontId="2"/>
  <pageMargins left="0.59055118110236227" right="0.98425196850393704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7" zoomScale="70" zoomScaleNormal="70" workbookViewId="0">
      <selection activeCell="D22" sqref="D22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16384" width="11.5" style="2"/>
  </cols>
  <sheetData>
    <row r="1" spans="1:9" ht="18.75" customHeight="1" x14ac:dyDescent="0.15">
      <c r="A1" s="1" t="s">
        <v>87</v>
      </c>
      <c r="I1" s="49"/>
    </row>
    <row r="2" spans="1:9" ht="18.75" customHeight="1" x14ac:dyDescent="0.15">
      <c r="G2" s="3" t="s">
        <v>209</v>
      </c>
      <c r="I2" s="49"/>
    </row>
    <row r="3" spans="1:9" ht="18.75" customHeight="1" thickBot="1" x14ac:dyDescent="0.2">
      <c r="G3" s="3" t="s">
        <v>210</v>
      </c>
    </row>
    <row r="4" spans="1:9" s="4" customFormat="1" ht="13.15" customHeight="1" x14ac:dyDescent="0.15">
      <c r="A4" s="406" t="s">
        <v>1</v>
      </c>
      <c r="B4" s="408" t="s">
        <v>2</v>
      </c>
      <c r="C4" s="410" t="s">
        <v>3</v>
      </c>
      <c r="D4" s="410"/>
      <c r="E4" s="410"/>
      <c r="F4" s="410" t="s">
        <v>4</v>
      </c>
      <c r="G4" s="411"/>
    </row>
    <row r="5" spans="1:9" s="4" customFormat="1" ht="16.899999999999999" customHeight="1" thickBot="1" x14ac:dyDescent="0.2">
      <c r="A5" s="407"/>
      <c r="B5" s="409"/>
      <c r="C5" s="32" t="s">
        <v>5</v>
      </c>
      <c r="D5" s="32" t="s">
        <v>6</v>
      </c>
      <c r="E5" s="62" t="s">
        <v>7</v>
      </c>
      <c r="F5" s="32" t="s">
        <v>8</v>
      </c>
      <c r="G5" s="33" t="s">
        <v>215</v>
      </c>
    </row>
    <row r="6" spans="1:9" ht="16.899999999999999" customHeight="1" thickTop="1" x14ac:dyDescent="0.15">
      <c r="A6" s="5" t="s">
        <v>9</v>
      </c>
      <c r="B6" s="6">
        <v>3639</v>
      </c>
      <c r="C6" s="7">
        <v>9446</v>
      </c>
      <c r="D6" s="7">
        <v>10830</v>
      </c>
      <c r="E6" s="63">
        <v>20276</v>
      </c>
      <c r="F6" s="58" t="s">
        <v>208</v>
      </c>
      <c r="G6" s="59" t="s">
        <v>208</v>
      </c>
    </row>
    <row r="7" spans="1:9" ht="16.899999999999999" customHeight="1" x14ac:dyDescent="0.15">
      <c r="A7" s="5" t="s">
        <v>10</v>
      </c>
      <c r="B7" s="8">
        <v>3695</v>
      </c>
      <c r="C7" s="9">
        <v>9521</v>
      </c>
      <c r="D7" s="9">
        <v>10881</v>
      </c>
      <c r="E7" s="64">
        <f t="shared" ref="E7:E14" si="0">C7+D7</f>
        <v>20402</v>
      </c>
      <c r="F7" s="10">
        <f t="shared" ref="F7:F42" si="1">E7-E6</f>
        <v>126</v>
      </c>
      <c r="G7" s="11">
        <f t="shared" ref="G7:G42" si="2">F7/E6*100</f>
        <v>0.62142434405208125</v>
      </c>
    </row>
    <row r="8" spans="1:9" ht="16.899999999999999" customHeight="1" x14ac:dyDescent="0.15">
      <c r="A8" s="5" t="s">
        <v>11</v>
      </c>
      <c r="B8" s="8">
        <v>3725</v>
      </c>
      <c r="C8" s="9">
        <v>9615</v>
      </c>
      <c r="D8" s="9">
        <v>10865</v>
      </c>
      <c r="E8" s="64">
        <f t="shared" si="0"/>
        <v>20480</v>
      </c>
      <c r="F8" s="10">
        <f t="shared" si="1"/>
        <v>78</v>
      </c>
      <c r="G8" s="11">
        <f t="shared" si="2"/>
        <v>0.38231545926869914</v>
      </c>
    </row>
    <row r="9" spans="1:9" ht="16.899999999999999" customHeight="1" x14ac:dyDescent="0.15">
      <c r="A9" s="5" t="s">
        <v>12</v>
      </c>
      <c r="B9" s="8">
        <v>3751</v>
      </c>
      <c r="C9" s="9">
        <v>9641</v>
      </c>
      <c r="D9" s="9">
        <v>10895</v>
      </c>
      <c r="E9" s="64">
        <f t="shared" si="0"/>
        <v>20536</v>
      </c>
      <c r="F9" s="10">
        <f t="shared" si="1"/>
        <v>56</v>
      </c>
      <c r="G9" s="11">
        <f t="shared" si="2"/>
        <v>0.2734375</v>
      </c>
    </row>
    <row r="10" spans="1:9" ht="16.899999999999999" customHeight="1" x14ac:dyDescent="0.15">
      <c r="A10" s="5" t="s">
        <v>13</v>
      </c>
      <c r="B10" s="8">
        <v>4040</v>
      </c>
      <c r="C10" s="9">
        <v>9954</v>
      </c>
      <c r="D10" s="9">
        <v>11400</v>
      </c>
      <c r="E10" s="64">
        <f t="shared" si="0"/>
        <v>21354</v>
      </c>
      <c r="F10" s="10">
        <f t="shared" si="1"/>
        <v>818</v>
      </c>
      <c r="G10" s="11">
        <f t="shared" si="2"/>
        <v>3.9832489287105575</v>
      </c>
    </row>
    <row r="11" spans="1:9" ht="16.899999999999999" customHeight="1" x14ac:dyDescent="0.15">
      <c r="A11" s="5" t="s">
        <v>14</v>
      </c>
      <c r="B11" s="8">
        <v>4187</v>
      </c>
      <c r="C11" s="9">
        <v>10207</v>
      </c>
      <c r="D11" s="9">
        <v>11883</v>
      </c>
      <c r="E11" s="64">
        <f t="shared" si="0"/>
        <v>22090</v>
      </c>
      <c r="F11" s="10">
        <f t="shared" si="1"/>
        <v>736</v>
      </c>
      <c r="G11" s="11">
        <f t="shared" si="2"/>
        <v>3.4466610471106116</v>
      </c>
    </row>
    <row r="12" spans="1:9" ht="16.899999999999999" customHeight="1" x14ac:dyDescent="0.15">
      <c r="A12" s="5" t="s">
        <v>15</v>
      </c>
      <c r="B12" s="8">
        <v>4332</v>
      </c>
      <c r="C12" s="9">
        <v>10473</v>
      </c>
      <c r="D12" s="9">
        <v>12237</v>
      </c>
      <c r="E12" s="64">
        <f t="shared" si="0"/>
        <v>22710</v>
      </c>
      <c r="F12" s="10">
        <f t="shared" si="1"/>
        <v>620</v>
      </c>
      <c r="G12" s="11">
        <f t="shared" si="2"/>
        <v>2.8066998641919421</v>
      </c>
    </row>
    <row r="13" spans="1:9" ht="16.899999999999999" customHeight="1" x14ac:dyDescent="0.15">
      <c r="A13" s="5" t="s">
        <v>16</v>
      </c>
      <c r="B13" s="8">
        <v>4396</v>
      </c>
      <c r="C13" s="9">
        <v>10707</v>
      </c>
      <c r="D13" s="9">
        <v>12785</v>
      </c>
      <c r="E13" s="64">
        <f t="shared" si="0"/>
        <v>23492</v>
      </c>
      <c r="F13" s="10">
        <f t="shared" si="1"/>
        <v>782</v>
      </c>
      <c r="G13" s="11">
        <f t="shared" si="2"/>
        <v>3.4434169969176573</v>
      </c>
    </row>
    <row r="14" spans="1:9" ht="16.899999999999999" customHeight="1" x14ac:dyDescent="0.15">
      <c r="A14" s="60" t="s">
        <v>17</v>
      </c>
      <c r="B14" s="270">
        <v>4686</v>
      </c>
      <c r="C14" s="271">
        <v>11364</v>
      </c>
      <c r="D14" s="271">
        <v>13527</v>
      </c>
      <c r="E14" s="272">
        <f t="shared" si="0"/>
        <v>24891</v>
      </c>
      <c r="F14" s="273">
        <f t="shared" si="1"/>
        <v>1399</v>
      </c>
      <c r="G14" s="274">
        <f t="shared" si="2"/>
        <v>5.9552187978886426</v>
      </c>
    </row>
    <row r="15" spans="1:9" ht="16.899999999999999" customHeight="1" x14ac:dyDescent="0.15">
      <c r="A15" s="5" t="s">
        <v>18</v>
      </c>
      <c r="B15" s="8">
        <v>5072</v>
      </c>
      <c r="C15" s="9">
        <v>12259</v>
      </c>
      <c r="D15" s="9">
        <v>14358</v>
      </c>
      <c r="E15" s="64">
        <f>C15+D15</f>
        <v>26617</v>
      </c>
      <c r="F15" s="10">
        <f t="shared" si="1"/>
        <v>1726</v>
      </c>
      <c r="G15" s="11">
        <f t="shared" si="2"/>
        <v>6.9342332570005212</v>
      </c>
    </row>
    <row r="16" spans="1:9" ht="16.899999999999999" customHeight="1" x14ac:dyDescent="0.15">
      <c r="A16" s="5" t="s">
        <v>19</v>
      </c>
      <c r="B16" s="8">
        <v>5419</v>
      </c>
      <c r="C16" s="9">
        <v>12984</v>
      </c>
      <c r="D16" s="9">
        <v>14933</v>
      </c>
      <c r="E16" s="64">
        <f>C16+D16</f>
        <v>27917</v>
      </c>
      <c r="F16" s="10">
        <f t="shared" si="1"/>
        <v>1300</v>
      </c>
      <c r="G16" s="11">
        <f t="shared" si="2"/>
        <v>4.8840966299733255</v>
      </c>
    </row>
    <row r="17" spans="1:7" ht="16.899999999999999" customHeight="1" x14ac:dyDescent="0.15">
      <c r="A17" s="5" t="s">
        <v>20</v>
      </c>
      <c r="B17" s="8">
        <v>5972</v>
      </c>
      <c r="C17" s="9">
        <v>14166</v>
      </c>
      <c r="D17" s="9">
        <v>15799</v>
      </c>
      <c r="E17" s="64">
        <f t="shared" ref="E17:E42" si="3">C17+D17</f>
        <v>29965</v>
      </c>
      <c r="F17" s="10">
        <f t="shared" si="1"/>
        <v>2048</v>
      </c>
      <c r="G17" s="11">
        <f t="shared" si="2"/>
        <v>7.3360318085754201</v>
      </c>
    </row>
    <row r="18" spans="1:7" ht="16.899999999999999" customHeight="1" x14ac:dyDescent="0.15">
      <c r="A18" s="5" t="s">
        <v>21</v>
      </c>
      <c r="B18" s="8">
        <v>6658</v>
      </c>
      <c r="C18" s="9">
        <v>15225</v>
      </c>
      <c r="D18" s="9">
        <v>16762</v>
      </c>
      <c r="E18" s="64">
        <f t="shared" si="3"/>
        <v>31987</v>
      </c>
      <c r="F18" s="10">
        <f t="shared" si="1"/>
        <v>2022</v>
      </c>
      <c r="G18" s="11">
        <f t="shared" si="2"/>
        <v>6.7478725179375934</v>
      </c>
    </row>
    <row r="19" spans="1:7" ht="16.899999999999999" customHeight="1" x14ac:dyDescent="0.15">
      <c r="A19" s="5" t="s">
        <v>22</v>
      </c>
      <c r="B19" s="8">
        <v>7452</v>
      </c>
      <c r="C19" s="9">
        <v>16808</v>
      </c>
      <c r="D19" s="9">
        <v>17999</v>
      </c>
      <c r="E19" s="64">
        <f t="shared" si="3"/>
        <v>34807</v>
      </c>
      <c r="F19" s="10">
        <f t="shared" si="1"/>
        <v>2820</v>
      </c>
      <c r="G19" s="11">
        <f t="shared" si="2"/>
        <v>8.8160815331228317</v>
      </c>
    </row>
    <row r="20" spans="1:7" ht="16.899999999999999" customHeight="1" x14ac:dyDescent="0.15">
      <c r="A20" s="5" t="s">
        <v>23</v>
      </c>
      <c r="B20" s="8">
        <v>8005</v>
      </c>
      <c r="C20" s="9">
        <v>17608</v>
      </c>
      <c r="D20" s="9">
        <v>18349</v>
      </c>
      <c r="E20" s="64">
        <f t="shared" si="3"/>
        <v>35957</v>
      </c>
      <c r="F20" s="10">
        <f t="shared" si="1"/>
        <v>1150</v>
      </c>
      <c r="G20" s="11">
        <f t="shared" si="2"/>
        <v>3.3039331169017729</v>
      </c>
    </row>
    <row r="21" spans="1:7" ht="16.899999999999999" customHeight="1" x14ac:dyDescent="0.15">
      <c r="A21" s="5" t="s">
        <v>24</v>
      </c>
      <c r="B21" s="8">
        <v>8902</v>
      </c>
      <c r="C21" s="9">
        <v>19823</v>
      </c>
      <c r="D21" s="9">
        <v>19782</v>
      </c>
      <c r="E21" s="64">
        <f t="shared" si="3"/>
        <v>39605</v>
      </c>
      <c r="F21" s="10">
        <f t="shared" si="1"/>
        <v>3648</v>
      </c>
      <c r="G21" s="11">
        <f t="shared" si="2"/>
        <v>10.145451511527657</v>
      </c>
    </row>
    <row r="22" spans="1:7" ht="16.899999999999999" customHeight="1" x14ac:dyDescent="0.15">
      <c r="A22" s="5" t="s">
        <v>25</v>
      </c>
      <c r="B22" s="8">
        <v>9733</v>
      </c>
      <c r="C22" s="9">
        <v>21441</v>
      </c>
      <c r="D22" s="9">
        <v>20963</v>
      </c>
      <c r="E22" s="64">
        <f t="shared" si="3"/>
        <v>42404</v>
      </c>
      <c r="F22" s="10">
        <f t="shared" si="1"/>
        <v>2799</v>
      </c>
      <c r="G22" s="11">
        <f t="shared" si="2"/>
        <v>7.067289483651054</v>
      </c>
    </row>
    <row r="23" spans="1:7" ht="16.899999999999999" customHeight="1" x14ac:dyDescent="0.15">
      <c r="A23" s="5" t="s">
        <v>26</v>
      </c>
      <c r="B23" s="8">
        <v>14524</v>
      </c>
      <c r="C23" s="9">
        <v>23132</v>
      </c>
      <c r="D23" s="9">
        <v>22365</v>
      </c>
      <c r="E23" s="64">
        <f t="shared" si="3"/>
        <v>45497</v>
      </c>
      <c r="F23" s="10">
        <f t="shared" si="1"/>
        <v>3093</v>
      </c>
      <c r="G23" s="11">
        <f t="shared" si="2"/>
        <v>7.2941231959249135</v>
      </c>
    </row>
    <row r="24" spans="1:7" ht="16.899999999999999" customHeight="1" x14ac:dyDescent="0.15">
      <c r="A24" s="5" t="s">
        <v>27</v>
      </c>
      <c r="B24" s="8">
        <v>15375</v>
      </c>
      <c r="C24" s="9">
        <v>24735</v>
      </c>
      <c r="D24" s="9">
        <v>23805</v>
      </c>
      <c r="E24" s="64">
        <f t="shared" si="3"/>
        <v>48540</v>
      </c>
      <c r="F24" s="10">
        <f t="shared" si="1"/>
        <v>3043</v>
      </c>
      <c r="G24" s="11">
        <f t="shared" si="2"/>
        <v>6.688353078224937</v>
      </c>
    </row>
    <row r="25" spans="1:7" ht="16.899999999999999" customHeight="1" x14ac:dyDescent="0.15">
      <c r="A25" s="5" t="s">
        <v>28</v>
      </c>
      <c r="B25" s="8">
        <v>15933</v>
      </c>
      <c r="C25" s="9">
        <v>25727</v>
      </c>
      <c r="D25" s="9">
        <v>24767</v>
      </c>
      <c r="E25" s="64">
        <f t="shared" si="3"/>
        <v>50494</v>
      </c>
      <c r="F25" s="10">
        <f t="shared" si="1"/>
        <v>1954</v>
      </c>
      <c r="G25" s="11">
        <f t="shared" si="2"/>
        <v>4.0255459414915533</v>
      </c>
    </row>
    <row r="26" spans="1:7" ht="16.899999999999999" customHeight="1" x14ac:dyDescent="0.15">
      <c r="A26" s="5" t="s">
        <v>29</v>
      </c>
      <c r="B26" s="8">
        <v>16067</v>
      </c>
      <c r="C26" s="9">
        <v>26264</v>
      </c>
      <c r="D26" s="9">
        <v>25356</v>
      </c>
      <c r="E26" s="64">
        <f t="shared" si="3"/>
        <v>51620</v>
      </c>
      <c r="F26" s="10">
        <f t="shared" si="1"/>
        <v>1126</v>
      </c>
      <c r="G26" s="11">
        <f t="shared" si="2"/>
        <v>2.2299679169802351</v>
      </c>
    </row>
    <row r="27" spans="1:7" ht="16.899999999999999" customHeight="1" x14ac:dyDescent="0.15">
      <c r="A27" s="5" t="s">
        <v>30</v>
      </c>
      <c r="B27" s="8">
        <v>16448</v>
      </c>
      <c r="C27" s="9">
        <v>27132</v>
      </c>
      <c r="D27" s="9">
        <v>26298</v>
      </c>
      <c r="E27" s="64">
        <f t="shared" si="3"/>
        <v>53430</v>
      </c>
      <c r="F27" s="10">
        <f t="shared" si="1"/>
        <v>1810</v>
      </c>
      <c r="G27" s="11">
        <f>F27/E26*100</f>
        <v>3.5063928709802408</v>
      </c>
    </row>
    <row r="28" spans="1:7" ht="16.899999999999999" customHeight="1" x14ac:dyDescent="0.15">
      <c r="A28" s="5" t="s">
        <v>31</v>
      </c>
      <c r="B28" s="8">
        <v>16538</v>
      </c>
      <c r="C28" s="9">
        <v>27648</v>
      </c>
      <c r="D28" s="9">
        <v>26710</v>
      </c>
      <c r="E28" s="64">
        <f t="shared" si="3"/>
        <v>54358</v>
      </c>
      <c r="F28" s="10">
        <f t="shared" si="1"/>
        <v>928</v>
      </c>
      <c r="G28" s="11">
        <f t="shared" si="2"/>
        <v>1.7368519558300581</v>
      </c>
    </row>
    <row r="29" spans="1:7" ht="16.899999999999999" customHeight="1" x14ac:dyDescent="0.15">
      <c r="A29" s="5" t="s">
        <v>32</v>
      </c>
      <c r="B29" s="8">
        <v>16943</v>
      </c>
      <c r="C29" s="9">
        <v>28268</v>
      </c>
      <c r="D29" s="9">
        <v>27318</v>
      </c>
      <c r="E29" s="64">
        <f t="shared" si="3"/>
        <v>55586</v>
      </c>
      <c r="F29" s="10">
        <f t="shared" si="1"/>
        <v>1228</v>
      </c>
      <c r="G29" s="11">
        <f t="shared" si="2"/>
        <v>2.259097097023437</v>
      </c>
    </row>
    <row r="30" spans="1:7" ht="16.899999999999999" customHeight="1" x14ac:dyDescent="0.15">
      <c r="A30" s="5" t="s">
        <v>33</v>
      </c>
      <c r="B30" s="8">
        <v>17084</v>
      </c>
      <c r="C30" s="9">
        <v>28772</v>
      </c>
      <c r="D30" s="9">
        <v>27712</v>
      </c>
      <c r="E30" s="64">
        <f t="shared" si="3"/>
        <v>56484</v>
      </c>
      <c r="F30" s="10">
        <f t="shared" si="1"/>
        <v>898</v>
      </c>
      <c r="G30" s="11">
        <f t="shared" si="2"/>
        <v>1.6155146979455259</v>
      </c>
    </row>
    <row r="31" spans="1:7" ht="16.899999999999999" customHeight="1" x14ac:dyDescent="0.15">
      <c r="A31" s="5" t="s">
        <v>34</v>
      </c>
      <c r="B31" s="8">
        <v>17177</v>
      </c>
      <c r="C31" s="9">
        <v>29175</v>
      </c>
      <c r="D31" s="9">
        <v>27943</v>
      </c>
      <c r="E31" s="64">
        <f t="shared" si="3"/>
        <v>57118</v>
      </c>
      <c r="F31" s="10">
        <f t="shared" si="1"/>
        <v>634</v>
      </c>
      <c r="G31" s="11">
        <f t="shared" si="2"/>
        <v>1.1224417534168969</v>
      </c>
    </row>
    <row r="32" spans="1:7" ht="16.899999999999999" customHeight="1" x14ac:dyDescent="0.15">
      <c r="A32" s="5" t="s">
        <v>35</v>
      </c>
      <c r="B32" s="8">
        <v>17618</v>
      </c>
      <c r="C32" s="9">
        <v>29676</v>
      </c>
      <c r="D32" s="9">
        <v>28363</v>
      </c>
      <c r="E32" s="64">
        <f t="shared" si="3"/>
        <v>58039</v>
      </c>
      <c r="F32" s="10">
        <f t="shared" si="1"/>
        <v>921</v>
      </c>
      <c r="G32" s="11">
        <f t="shared" si="2"/>
        <v>1.6124514163661192</v>
      </c>
    </row>
    <row r="33" spans="1:7" ht="16.899999999999999" customHeight="1" x14ac:dyDescent="0.15">
      <c r="A33" s="5" t="s">
        <v>36</v>
      </c>
      <c r="B33" s="8">
        <v>18084</v>
      </c>
      <c r="C33" s="9">
        <v>30275</v>
      </c>
      <c r="D33" s="9">
        <v>29153</v>
      </c>
      <c r="E33" s="64">
        <f t="shared" si="3"/>
        <v>59428</v>
      </c>
      <c r="F33" s="10">
        <f t="shared" si="1"/>
        <v>1389</v>
      </c>
      <c r="G33" s="11">
        <f t="shared" si="2"/>
        <v>2.3932183531763127</v>
      </c>
    </row>
    <row r="34" spans="1:7" ht="16.899999999999999" customHeight="1" x14ac:dyDescent="0.15">
      <c r="A34" s="5" t="s">
        <v>37</v>
      </c>
      <c r="B34" s="8">
        <v>18884</v>
      </c>
      <c r="C34" s="9">
        <v>31380</v>
      </c>
      <c r="D34" s="9">
        <v>30187</v>
      </c>
      <c r="E34" s="64">
        <f t="shared" si="3"/>
        <v>61567</v>
      </c>
      <c r="F34" s="10">
        <f t="shared" si="1"/>
        <v>2139</v>
      </c>
      <c r="G34" s="11">
        <f>F34/E33*100</f>
        <v>3.5993134549370671</v>
      </c>
    </row>
    <row r="35" spans="1:7" ht="16.899999999999999" customHeight="1" x14ac:dyDescent="0.15">
      <c r="A35" s="5" t="s">
        <v>38</v>
      </c>
      <c r="B35" s="8">
        <v>19681</v>
      </c>
      <c r="C35" s="9">
        <v>32362</v>
      </c>
      <c r="D35" s="9">
        <v>30822</v>
      </c>
      <c r="E35" s="64">
        <f t="shared" si="3"/>
        <v>63184</v>
      </c>
      <c r="F35" s="10">
        <f t="shared" si="1"/>
        <v>1617</v>
      </c>
      <c r="G35" s="11">
        <f t="shared" si="2"/>
        <v>2.6264070037520098</v>
      </c>
    </row>
    <row r="36" spans="1:7" ht="16.899999999999999" customHeight="1" x14ac:dyDescent="0.15">
      <c r="A36" s="5" t="s">
        <v>39</v>
      </c>
      <c r="B36" s="8">
        <v>20220</v>
      </c>
      <c r="C36" s="9">
        <v>33058</v>
      </c>
      <c r="D36" s="9">
        <v>31559</v>
      </c>
      <c r="E36" s="64">
        <f t="shared" si="3"/>
        <v>64617</v>
      </c>
      <c r="F36" s="10">
        <f t="shared" si="1"/>
        <v>1433</v>
      </c>
      <c r="G36" s="11">
        <f t="shared" si="2"/>
        <v>2.2679792352494301</v>
      </c>
    </row>
    <row r="37" spans="1:7" ht="16.899999999999999" customHeight="1" x14ac:dyDescent="0.15">
      <c r="A37" s="5" t="s">
        <v>40</v>
      </c>
      <c r="B37" s="8">
        <v>20322</v>
      </c>
      <c r="C37" s="9">
        <v>33230</v>
      </c>
      <c r="D37" s="9">
        <v>31846</v>
      </c>
      <c r="E37" s="64">
        <f t="shared" si="3"/>
        <v>65076</v>
      </c>
      <c r="F37" s="10">
        <f t="shared" si="1"/>
        <v>459</v>
      </c>
      <c r="G37" s="11">
        <f t="shared" si="2"/>
        <v>0.71033938437253352</v>
      </c>
    </row>
    <row r="38" spans="1:7" ht="16.899999999999999" customHeight="1" x14ac:dyDescent="0.15">
      <c r="A38" s="5" t="s">
        <v>41</v>
      </c>
      <c r="B38" s="8">
        <v>20506</v>
      </c>
      <c r="C38" s="9">
        <v>33465</v>
      </c>
      <c r="D38" s="9">
        <v>32133</v>
      </c>
      <c r="E38" s="64">
        <f t="shared" si="3"/>
        <v>65598</v>
      </c>
      <c r="F38" s="10">
        <f t="shared" si="1"/>
        <v>522</v>
      </c>
      <c r="G38" s="11">
        <f t="shared" si="2"/>
        <v>0.80213903743315518</v>
      </c>
    </row>
    <row r="39" spans="1:7" ht="16.899999999999999" customHeight="1" x14ac:dyDescent="0.15">
      <c r="A39" s="5" t="s">
        <v>42</v>
      </c>
      <c r="B39" s="8">
        <v>20722</v>
      </c>
      <c r="C39" s="9">
        <v>33641</v>
      </c>
      <c r="D39" s="9">
        <v>32260</v>
      </c>
      <c r="E39" s="64">
        <f t="shared" si="3"/>
        <v>65901</v>
      </c>
      <c r="F39" s="10">
        <f t="shared" si="1"/>
        <v>303</v>
      </c>
      <c r="G39" s="11">
        <f t="shared" si="2"/>
        <v>0.46190432635141315</v>
      </c>
    </row>
    <row r="40" spans="1:7" ht="16.899999999999999" customHeight="1" x14ac:dyDescent="0.15">
      <c r="A40" s="12" t="s">
        <v>43</v>
      </c>
      <c r="B40" s="8">
        <v>21110</v>
      </c>
      <c r="C40" s="9">
        <v>34094</v>
      </c>
      <c r="D40" s="9">
        <v>32478</v>
      </c>
      <c r="E40" s="64">
        <f t="shared" si="3"/>
        <v>66572</v>
      </c>
      <c r="F40" s="10">
        <f t="shared" si="1"/>
        <v>671</v>
      </c>
      <c r="G40" s="11">
        <f t="shared" si="2"/>
        <v>1.0181939576030712</v>
      </c>
    </row>
    <row r="41" spans="1:7" ht="16.899999999999999" customHeight="1" x14ac:dyDescent="0.15">
      <c r="A41" s="5" t="s">
        <v>44</v>
      </c>
      <c r="B41" s="8">
        <v>21451</v>
      </c>
      <c r="C41" s="9">
        <v>34514</v>
      </c>
      <c r="D41" s="9">
        <v>32609</v>
      </c>
      <c r="E41" s="64">
        <f t="shared" si="3"/>
        <v>67123</v>
      </c>
      <c r="F41" s="10">
        <f t="shared" si="1"/>
        <v>551</v>
      </c>
      <c r="G41" s="11">
        <f t="shared" si="2"/>
        <v>0.82767529892447278</v>
      </c>
    </row>
    <row r="42" spans="1:7" ht="16.899999999999999" customHeight="1" thickBot="1" x14ac:dyDescent="0.2">
      <c r="A42" s="13" t="s">
        <v>45</v>
      </c>
      <c r="B42" s="14">
        <v>21851</v>
      </c>
      <c r="C42" s="15">
        <v>34837</v>
      </c>
      <c r="D42" s="15">
        <v>32983</v>
      </c>
      <c r="E42" s="65">
        <f t="shared" si="3"/>
        <v>67820</v>
      </c>
      <c r="F42" s="16">
        <f t="shared" si="1"/>
        <v>697</v>
      </c>
      <c r="G42" s="17">
        <f t="shared" si="2"/>
        <v>1.0383922053543495</v>
      </c>
    </row>
  </sheetData>
  <mergeCells count="4">
    <mergeCell ref="A4:A5"/>
    <mergeCell ref="B4:B5"/>
    <mergeCell ref="C4:E4"/>
    <mergeCell ref="F4:G4"/>
  </mergeCells>
  <phoneticPr fontId="2"/>
  <pageMargins left="0.59055118110236227" right="0.98425196850393704" top="0.78740157480314965" bottom="0.78740157480314965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topLeftCell="A19" zoomScale="85" zoomScaleNormal="85" zoomScaleSheetLayoutView="100" workbookViewId="0">
      <selection activeCell="I34" sqref="I34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256" width="11.5" style="2"/>
    <col min="257" max="257" width="12.5" style="2" customWidth="1"/>
    <col min="258" max="263" width="11.875" style="2" customWidth="1"/>
    <col min="264" max="512" width="11.5" style="2"/>
    <col min="513" max="513" width="12.5" style="2" customWidth="1"/>
    <col min="514" max="519" width="11.875" style="2" customWidth="1"/>
    <col min="520" max="768" width="11.5" style="2"/>
    <col min="769" max="769" width="12.5" style="2" customWidth="1"/>
    <col min="770" max="775" width="11.875" style="2" customWidth="1"/>
    <col min="776" max="1024" width="11.5" style="2"/>
    <col min="1025" max="1025" width="12.5" style="2" customWidth="1"/>
    <col min="1026" max="1031" width="11.875" style="2" customWidth="1"/>
    <col min="1032" max="1280" width="11.5" style="2"/>
    <col min="1281" max="1281" width="12.5" style="2" customWidth="1"/>
    <col min="1282" max="1287" width="11.875" style="2" customWidth="1"/>
    <col min="1288" max="1536" width="11.5" style="2"/>
    <col min="1537" max="1537" width="12.5" style="2" customWidth="1"/>
    <col min="1538" max="1543" width="11.875" style="2" customWidth="1"/>
    <col min="1544" max="1792" width="11.5" style="2"/>
    <col min="1793" max="1793" width="12.5" style="2" customWidth="1"/>
    <col min="1794" max="1799" width="11.875" style="2" customWidth="1"/>
    <col min="1800" max="2048" width="11.5" style="2"/>
    <col min="2049" max="2049" width="12.5" style="2" customWidth="1"/>
    <col min="2050" max="2055" width="11.875" style="2" customWidth="1"/>
    <col min="2056" max="2304" width="11.5" style="2"/>
    <col min="2305" max="2305" width="12.5" style="2" customWidth="1"/>
    <col min="2306" max="2311" width="11.875" style="2" customWidth="1"/>
    <col min="2312" max="2560" width="11.5" style="2"/>
    <col min="2561" max="2561" width="12.5" style="2" customWidth="1"/>
    <col min="2562" max="2567" width="11.875" style="2" customWidth="1"/>
    <col min="2568" max="2816" width="11.5" style="2"/>
    <col min="2817" max="2817" width="12.5" style="2" customWidth="1"/>
    <col min="2818" max="2823" width="11.875" style="2" customWidth="1"/>
    <col min="2824" max="3072" width="11.5" style="2"/>
    <col min="3073" max="3073" width="12.5" style="2" customWidth="1"/>
    <col min="3074" max="3079" width="11.875" style="2" customWidth="1"/>
    <col min="3080" max="3328" width="11.5" style="2"/>
    <col min="3329" max="3329" width="12.5" style="2" customWidth="1"/>
    <col min="3330" max="3335" width="11.875" style="2" customWidth="1"/>
    <col min="3336" max="3584" width="11.5" style="2"/>
    <col min="3585" max="3585" width="12.5" style="2" customWidth="1"/>
    <col min="3586" max="3591" width="11.875" style="2" customWidth="1"/>
    <col min="3592" max="3840" width="11.5" style="2"/>
    <col min="3841" max="3841" width="12.5" style="2" customWidth="1"/>
    <col min="3842" max="3847" width="11.875" style="2" customWidth="1"/>
    <col min="3848" max="4096" width="11.5" style="2"/>
    <col min="4097" max="4097" width="12.5" style="2" customWidth="1"/>
    <col min="4098" max="4103" width="11.875" style="2" customWidth="1"/>
    <col min="4104" max="4352" width="11.5" style="2"/>
    <col min="4353" max="4353" width="12.5" style="2" customWidth="1"/>
    <col min="4354" max="4359" width="11.875" style="2" customWidth="1"/>
    <col min="4360" max="4608" width="11.5" style="2"/>
    <col min="4609" max="4609" width="12.5" style="2" customWidth="1"/>
    <col min="4610" max="4615" width="11.875" style="2" customWidth="1"/>
    <col min="4616" max="4864" width="11.5" style="2"/>
    <col min="4865" max="4865" width="12.5" style="2" customWidth="1"/>
    <col min="4866" max="4871" width="11.875" style="2" customWidth="1"/>
    <col min="4872" max="5120" width="11.5" style="2"/>
    <col min="5121" max="5121" width="12.5" style="2" customWidth="1"/>
    <col min="5122" max="5127" width="11.875" style="2" customWidth="1"/>
    <col min="5128" max="5376" width="11.5" style="2"/>
    <col min="5377" max="5377" width="12.5" style="2" customWidth="1"/>
    <col min="5378" max="5383" width="11.875" style="2" customWidth="1"/>
    <col min="5384" max="5632" width="11.5" style="2"/>
    <col min="5633" max="5633" width="12.5" style="2" customWidth="1"/>
    <col min="5634" max="5639" width="11.875" style="2" customWidth="1"/>
    <col min="5640" max="5888" width="11.5" style="2"/>
    <col min="5889" max="5889" width="12.5" style="2" customWidth="1"/>
    <col min="5890" max="5895" width="11.875" style="2" customWidth="1"/>
    <col min="5896" max="6144" width="11.5" style="2"/>
    <col min="6145" max="6145" width="12.5" style="2" customWidth="1"/>
    <col min="6146" max="6151" width="11.875" style="2" customWidth="1"/>
    <col min="6152" max="6400" width="11.5" style="2"/>
    <col min="6401" max="6401" width="12.5" style="2" customWidth="1"/>
    <col min="6402" max="6407" width="11.875" style="2" customWidth="1"/>
    <col min="6408" max="6656" width="11.5" style="2"/>
    <col min="6657" max="6657" width="12.5" style="2" customWidth="1"/>
    <col min="6658" max="6663" width="11.875" style="2" customWidth="1"/>
    <col min="6664" max="6912" width="11.5" style="2"/>
    <col min="6913" max="6913" width="12.5" style="2" customWidth="1"/>
    <col min="6914" max="6919" width="11.875" style="2" customWidth="1"/>
    <col min="6920" max="7168" width="11.5" style="2"/>
    <col min="7169" max="7169" width="12.5" style="2" customWidth="1"/>
    <col min="7170" max="7175" width="11.875" style="2" customWidth="1"/>
    <col min="7176" max="7424" width="11.5" style="2"/>
    <col min="7425" max="7425" width="12.5" style="2" customWidth="1"/>
    <col min="7426" max="7431" width="11.875" style="2" customWidth="1"/>
    <col min="7432" max="7680" width="11.5" style="2"/>
    <col min="7681" max="7681" width="12.5" style="2" customWidth="1"/>
    <col min="7682" max="7687" width="11.875" style="2" customWidth="1"/>
    <col min="7688" max="7936" width="11.5" style="2"/>
    <col min="7937" max="7937" width="12.5" style="2" customWidth="1"/>
    <col min="7938" max="7943" width="11.875" style="2" customWidth="1"/>
    <col min="7944" max="8192" width="11.5" style="2"/>
    <col min="8193" max="8193" width="12.5" style="2" customWidth="1"/>
    <col min="8194" max="8199" width="11.875" style="2" customWidth="1"/>
    <col min="8200" max="8448" width="11.5" style="2"/>
    <col min="8449" max="8449" width="12.5" style="2" customWidth="1"/>
    <col min="8450" max="8455" width="11.875" style="2" customWidth="1"/>
    <col min="8456" max="8704" width="11.5" style="2"/>
    <col min="8705" max="8705" width="12.5" style="2" customWidth="1"/>
    <col min="8706" max="8711" width="11.875" style="2" customWidth="1"/>
    <col min="8712" max="8960" width="11.5" style="2"/>
    <col min="8961" max="8961" width="12.5" style="2" customWidth="1"/>
    <col min="8962" max="8967" width="11.875" style="2" customWidth="1"/>
    <col min="8968" max="9216" width="11.5" style="2"/>
    <col min="9217" max="9217" width="12.5" style="2" customWidth="1"/>
    <col min="9218" max="9223" width="11.875" style="2" customWidth="1"/>
    <col min="9224" max="9472" width="11.5" style="2"/>
    <col min="9473" max="9473" width="12.5" style="2" customWidth="1"/>
    <col min="9474" max="9479" width="11.875" style="2" customWidth="1"/>
    <col min="9480" max="9728" width="11.5" style="2"/>
    <col min="9729" max="9729" width="12.5" style="2" customWidth="1"/>
    <col min="9730" max="9735" width="11.875" style="2" customWidth="1"/>
    <col min="9736" max="9984" width="11.5" style="2"/>
    <col min="9985" max="9985" width="12.5" style="2" customWidth="1"/>
    <col min="9986" max="9991" width="11.875" style="2" customWidth="1"/>
    <col min="9992" max="10240" width="11.5" style="2"/>
    <col min="10241" max="10241" width="12.5" style="2" customWidth="1"/>
    <col min="10242" max="10247" width="11.875" style="2" customWidth="1"/>
    <col min="10248" max="10496" width="11.5" style="2"/>
    <col min="10497" max="10497" width="12.5" style="2" customWidth="1"/>
    <col min="10498" max="10503" width="11.875" style="2" customWidth="1"/>
    <col min="10504" max="10752" width="11.5" style="2"/>
    <col min="10753" max="10753" width="12.5" style="2" customWidth="1"/>
    <col min="10754" max="10759" width="11.875" style="2" customWidth="1"/>
    <col min="10760" max="11008" width="11.5" style="2"/>
    <col min="11009" max="11009" width="12.5" style="2" customWidth="1"/>
    <col min="11010" max="11015" width="11.875" style="2" customWidth="1"/>
    <col min="11016" max="11264" width="11.5" style="2"/>
    <col min="11265" max="11265" width="12.5" style="2" customWidth="1"/>
    <col min="11266" max="11271" width="11.875" style="2" customWidth="1"/>
    <col min="11272" max="11520" width="11.5" style="2"/>
    <col min="11521" max="11521" width="12.5" style="2" customWidth="1"/>
    <col min="11522" max="11527" width="11.875" style="2" customWidth="1"/>
    <col min="11528" max="11776" width="11.5" style="2"/>
    <col min="11777" max="11777" width="12.5" style="2" customWidth="1"/>
    <col min="11778" max="11783" width="11.875" style="2" customWidth="1"/>
    <col min="11784" max="12032" width="11.5" style="2"/>
    <col min="12033" max="12033" width="12.5" style="2" customWidth="1"/>
    <col min="12034" max="12039" width="11.875" style="2" customWidth="1"/>
    <col min="12040" max="12288" width="11.5" style="2"/>
    <col min="12289" max="12289" width="12.5" style="2" customWidth="1"/>
    <col min="12290" max="12295" width="11.875" style="2" customWidth="1"/>
    <col min="12296" max="12544" width="11.5" style="2"/>
    <col min="12545" max="12545" width="12.5" style="2" customWidth="1"/>
    <col min="12546" max="12551" width="11.875" style="2" customWidth="1"/>
    <col min="12552" max="12800" width="11.5" style="2"/>
    <col min="12801" max="12801" width="12.5" style="2" customWidth="1"/>
    <col min="12802" max="12807" width="11.875" style="2" customWidth="1"/>
    <col min="12808" max="13056" width="11.5" style="2"/>
    <col min="13057" max="13057" width="12.5" style="2" customWidth="1"/>
    <col min="13058" max="13063" width="11.875" style="2" customWidth="1"/>
    <col min="13064" max="13312" width="11.5" style="2"/>
    <col min="13313" max="13313" width="12.5" style="2" customWidth="1"/>
    <col min="13314" max="13319" width="11.875" style="2" customWidth="1"/>
    <col min="13320" max="13568" width="11.5" style="2"/>
    <col min="13569" max="13569" width="12.5" style="2" customWidth="1"/>
    <col min="13570" max="13575" width="11.875" style="2" customWidth="1"/>
    <col min="13576" max="13824" width="11.5" style="2"/>
    <col min="13825" max="13825" width="12.5" style="2" customWidth="1"/>
    <col min="13826" max="13831" width="11.875" style="2" customWidth="1"/>
    <col min="13832" max="14080" width="11.5" style="2"/>
    <col min="14081" max="14081" width="12.5" style="2" customWidth="1"/>
    <col min="14082" max="14087" width="11.875" style="2" customWidth="1"/>
    <col min="14088" max="14336" width="11.5" style="2"/>
    <col min="14337" max="14337" width="12.5" style="2" customWidth="1"/>
    <col min="14338" max="14343" width="11.875" style="2" customWidth="1"/>
    <col min="14344" max="14592" width="11.5" style="2"/>
    <col min="14593" max="14593" width="12.5" style="2" customWidth="1"/>
    <col min="14594" max="14599" width="11.875" style="2" customWidth="1"/>
    <col min="14600" max="14848" width="11.5" style="2"/>
    <col min="14849" max="14849" width="12.5" style="2" customWidth="1"/>
    <col min="14850" max="14855" width="11.875" style="2" customWidth="1"/>
    <col min="14856" max="15104" width="11.5" style="2"/>
    <col min="15105" max="15105" width="12.5" style="2" customWidth="1"/>
    <col min="15106" max="15111" width="11.875" style="2" customWidth="1"/>
    <col min="15112" max="15360" width="11.5" style="2"/>
    <col min="15361" max="15361" width="12.5" style="2" customWidth="1"/>
    <col min="15362" max="15367" width="11.875" style="2" customWidth="1"/>
    <col min="15368" max="15616" width="11.5" style="2"/>
    <col min="15617" max="15617" width="12.5" style="2" customWidth="1"/>
    <col min="15618" max="15623" width="11.875" style="2" customWidth="1"/>
    <col min="15624" max="15872" width="11.5" style="2"/>
    <col min="15873" max="15873" width="12.5" style="2" customWidth="1"/>
    <col min="15874" max="15879" width="11.875" style="2" customWidth="1"/>
    <col min="15880" max="16128" width="11.5" style="2"/>
    <col min="16129" max="16129" width="12.5" style="2" customWidth="1"/>
    <col min="16130" max="16135" width="11.875" style="2" customWidth="1"/>
    <col min="16136" max="16384" width="11.5" style="2"/>
  </cols>
  <sheetData>
    <row r="1" spans="1:7" ht="18.75" customHeight="1" thickBot="1" x14ac:dyDescent="0.2">
      <c r="A1" s="413" t="s">
        <v>217</v>
      </c>
      <c r="B1" s="413"/>
      <c r="C1" s="413"/>
      <c r="D1" s="413"/>
    </row>
    <row r="2" spans="1:7" s="4" customFormat="1" ht="18.75" customHeight="1" x14ac:dyDescent="0.15">
      <c r="A2" s="406" t="s">
        <v>1</v>
      </c>
      <c r="B2" s="414" t="s">
        <v>2</v>
      </c>
      <c r="C2" s="410" t="s">
        <v>83</v>
      </c>
      <c r="D2" s="410"/>
      <c r="E2" s="410"/>
      <c r="F2" s="410" t="s">
        <v>4</v>
      </c>
      <c r="G2" s="411"/>
    </row>
    <row r="3" spans="1:7" s="4" customFormat="1" ht="18.75" customHeight="1" thickBot="1" x14ac:dyDescent="0.2">
      <c r="A3" s="407"/>
      <c r="B3" s="409"/>
      <c r="C3" s="32" t="s">
        <v>5</v>
      </c>
      <c r="D3" s="32" t="s">
        <v>6</v>
      </c>
      <c r="E3" s="62" t="s">
        <v>7</v>
      </c>
      <c r="F3" s="32" t="s">
        <v>8</v>
      </c>
      <c r="G3" s="33" t="s">
        <v>215</v>
      </c>
    </row>
    <row r="4" spans="1:7" ht="18.75" customHeight="1" thickTop="1" x14ac:dyDescent="0.15">
      <c r="A4" s="5" t="s">
        <v>62</v>
      </c>
      <c r="B4" s="74">
        <v>22299</v>
      </c>
      <c r="C4" s="75">
        <v>35166</v>
      </c>
      <c r="D4" s="75">
        <v>33210</v>
      </c>
      <c r="E4" s="76">
        <v>68376</v>
      </c>
      <c r="F4" s="77">
        <v>556</v>
      </c>
      <c r="G4" s="91">
        <v>0.81981716307873775</v>
      </c>
    </row>
    <row r="5" spans="1:7" ht="18.75" customHeight="1" x14ac:dyDescent="0.15">
      <c r="A5" s="5" t="s">
        <v>63</v>
      </c>
      <c r="B5" s="74">
        <v>22756</v>
      </c>
      <c r="C5" s="75">
        <v>35462</v>
      </c>
      <c r="D5" s="75">
        <v>33325</v>
      </c>
      <c r="E5" s="76">
        <v>68787</v>
      </c>
      <c r="F5" s="77">
        <v>411</v>
      </c>
      <c r="G5" s="91">
        <v>0.60108810108810107</v>
      </c>
    </row>
    <row r="6" spans="1:7" ht="18.75" customHeight="1" x14ac:dyDescent="0.15">
      <c r="A6" s="5" t="s">
        <v>64</v>
      </c>
      <c r="B6" s="74">
        <v>23490</v>
      </c>
      <c r="C6" s="75">
        <v>36002</v>
      </c>
      <c r="D6" s="75">
        <v>33529</v>
      </c>
      <c r="E6" s="76">
        <v>69531</v>
      </c>
      <c r="F6" s="77">
        <v>744</v>
      </c>
      <c r="G6" s="91">
        <v>1.0815997208774912</v>
      </c>
    </row>
    <row r="7" spans="1:7" ht="18.75" customHeight="1" x14ac:dyDescent="0.15">
      <c r="A7" s="60" t="s">
        <v>65</v>
      </c>
      <c r="B7" s="78">
        <v>24269</v>
      </c>
      <c r="C7" s="79">
        <v>36595</v>
      </c>
      <c r="D7" s="79">
        <v>33856</v>
      </c>
      <c r="E7" s="80">
        <v>70451</v>
      </c>
      <c r="F7" s="81">
        <v>920</v>
      </c>
      <c r="G7" s="92">
        <v>1.3231508248119543</v>
      </c>
    </row>
    <row r="8" spans="1:7" ht="18.75" customHeight="1" x14ac:dyDescent="0.15">
      <c r="A8" s="5" t="s">
        <v>195</v>
      </c>
      <c r="B8" s="74">
        <v>24932</v>
      </c>
      <c r="C8" s="75">
        <v>37335</v>
      </c>
      <c r="D8" s="75">
        <v>34358</v>
      </c>
      <c r="E8" s="76">
        <v>71693</v>
      </c>
      <c r="F8" s="77">
        <v>1242</v>
      </c>
      <c r="G8" s="91">
        <v>1.762927424734922</v>
      </c>
    </row>
    <row r="9" spans="1:7" ht="18.75" customHeight="1" x14ac:dyDescent="0.15">
      <c r="A9" s="60" t="s">
        <v>66</v>
      </c>
      <c r="B9" s="82">
        <v>25442</v>
      </c>
      <c r="C9" s="81">
        <v>37765</v>
      </c>
      <c r="D9" s="81">
        <v>34702</v>
      </c>
      <c r="E9" s="83">
        <v>72467</v>
      </c>
      <c r="F9" s="81">
        <v>774</v>
      </c>
      <c r="G9" s="91">
        <v>1.0796033085517414</v>
      </c>
    </row>
    <row r="10" spans="1:7" ht="18.75" customHeight="1" x14ac:dyDescent="0.15">
      <c r="A10" s="60" t="s">
        <v>67</v>
      </c>
      <c r="B10" s="82">
        <v>25807</v>
      </c>
      <c r="C10" s="81">
        <v>38004</v>
      </c>
      <c r="D10" s="81">
        <v>35009</v>
      </c>
      <c r="E10" s="83">
        <v>73013</v>
      </c>
      <c r="F10" s="81">
        <v>546</v>
      </c>
      <c r="G10" s="91">
        <v>0.75344639629072552</v>
      </c>
    </row>
    <row r="11" spans="1:7" ht="18.75" customHeight="1" x14ac:dyDescent="0.15">
      <c r="A11" s="60" t="s">
        <v>68</v>
      </c>
      <c r="B11" s="82">
        <v>25929</v>
      </c>
      <c r="C11" s="81">
        <v>37975</v>
      </c>
      <c r="D11" s="81">
        <v>35219</v>
      </c>
      <c r="E11" s="83">
        <v>73194</v>
      </c>
      <c r="F11" s="84">
        <v>181</v>
      </c>
      <c r="G11" s="91">
        <v>0.24790105871557119</v>
      </c>
    </row>
    <row r="12" spans="1:7" ht="18.75" customHeight="1" x14ac:dyDescent="0.15">
      <c r="A12" s="60" t="s">
        <v>69</v>
      </c>
      <c r="B12" s="82">
        <v>26055</v>
      </c>
      <c r="C12" s="81">
        <v>37987</v>
      </c>
      <c r="D12" s="81">
        <v>35633</v>
      </c>
      <c r="E12" s="83">
        <v>73620</v>
      </c>
      <c r="F12" s="81">
        <v>426</v>
      </c>
      <c r="G12" s="91">
        <v>0.58201491925567672</v>
      </c>
    </row>
    <row r="13" spans="1:7" ht="18.75" customHeight="1" x14ac:dyDescent="0.15">
      <c r="A13" s="60" t="s">
        <v>70</v>
      </c>
      <c r="B13" s="82">
        <v>26637</v>
      </c>
      <c r="C13" s="81">
        <v>38417</v>
      </c>
      <c r="D13" s="81">
        <v>36134</v>
      </c>
      <c r="E13" s="83">
        <v>74551</v>
      </c>
      <c r="F13" s="81">
        <v>931</v>
      </c>
      <c r="G13" s="91">
        <v>1.2646020103232818</v>
      </c>
    </row>
    <row r="14" spans="1:7" ht="18.75" customHeight="1" x14ac:dyDescent="0.15">
      <c r="A14" s="60" t="s">
        <v>71</v>
      </c>
      <c r="B14" s="82">
        <v>27122</v>
      </c>
      <c r="C14" s="81">
        <v>38769</v>
      </c>
      <c r="D14" s="81">
        <v>36437</v>
      </c>
      <c r="E14" s="83">
        <v>75206</v>
      </c>
      <c r="F14" s="81">
        <v>655</v>
      </c>
      <c r="G14" s="91">
        <v>0.87859317782457647</v>
      </c>
    </row>
    <row r="15" spans="1:7" ht="18.75" customHeight="1" x14ac:dyDescent="0.15">
      <c r="A15" s="60" t="s">
        <v>72</v>
      </c>
      <c r="B15" s="82">
        <v>27420</v>
      </c>
      <c r="C15" s="81">
        <v>38790</v>
      </c>
      <c r="D15" s="81">
        <v>36724</v>
      </c>
      <c r="E15" s="83">
        <v>75514</v>
      </c>
      <c r="F15" s="81">
        <v>308</v>
      </c>
      <c r="G15" s="91">
        <v>0.40954179187830764</v>
      </c>
    </row>
    <row r="16" spans="1:7" ht="18.75" customHeight="1" x14ac:dyDescent="0.15">
      <c r="A16" s="60" t="s">
        <v>73</v>
      </c>
      <c r="B16" s="82">
        <v>28013</v>
      </c>
      <c r="C16" s="81">
        <v>39174</v>
      </c>
      <c r="D16" s="81">
        <v>37059</v>
      </c>
      <c r="E16" s="83">
        <v>76233</v>
      </c>
      <c r="F16" s="81">
        <v>719</v>
      </c>
      <c r="G16" s="91">
        <v>0.95214132478745661</v>
      </c>
    </row>
    <row r="17" spans="1:7" ht="18.75" customHeight="1" x14ac:dyDescent="0.15">
      <c r="A17" s="25" t="s">
        <v>196</v>
      </c>
      <c r="B17" s="85">
        <v>28477</v>
      </c>
      <c r="C17" s="86">
        <v>39336</v>
      </c>
      <c r="D17" s="86">
        <v>37369</v>
      </c>
      <c r="E17" s="87">
        <v>76705</v>
      </c>
      <c r="F17" s="86">
        <v>472</v>
      </c>
      <c r="G17" s="91">
        <v>0.61915443443128304</v>
      </c>
    </row>
    <row r="18" spans="1:7" ht="18.75" customHeight="1" x14ac:dyDescent="0.15">
      <c r="A18" s="25" t="s">
        <v>74</v>
      </c>
      <c r="B18" s="85">
        <v>29100</v>
      </c>
      <c r="C18" s="86">
        <v>39715</v>
      </c>
      <c r="D18" s="86">
        <v>37855</v>
      </c>
      <c r="E18" s="87">
        <v>77570</v>
      </c>
      <c r="F18" s="86">
        <v>865</v>
      </c>
      <c r="G18" s="91">
        <v>1.1276970210546899</v>
      </c>
    </row>
    <row r="19" spans="1:7" ht="18.75" customHeight="1" x14ac:dyDescent="0.15">
      <c r="A19" s="25" t="s">
        <v>197</v>
      </c>
      <c r="B19" s="87">
        <v>29838</v>
      </c>
      <c r="C19" s="86">
        <v>40156</v>
      </c>
      <c r="D19" s="86">
        <v>38306</v>
      </c>
      <c r="E19" s="87">
        <v>78462</v>
      </c>
      <c r="F19" s="86">
        <v>892</v>
      </c>
      <c r="G19" s="91">
        <v>1.1499290963001161</v>
      </c>
    </row>
    <row r="20" spans="1:7" ht="18.75" customHeight="1" x14ac:dyDescent="0.15">
      <c r="A20" s="25" t="s">
        <v>75</v>
      </c>
      <c r="B20" s="87">
        <v>31006</v>
      </c>
      <c r="C20" s="86">
        <v>41101</v>
      </c>
      <c r="D20" s="86">
        <v>38914</v>
      </c>
      <c r="E20" s="87">
        <v>80015</v>
      </c>
      <c r="F20" s="86">
        <v>1553</v>
      </c>
      <c r="G20" s="91">
        <v>1.9793020825367693</v>
      </c>
    </row>
    <row r="21" spans="1:7" ht="18.75" customHeight="1" x14ac:dyDescent="0.15">
      <c r="A21" s="25" t="s">
        <v>76</v>
      </c>
      <c r="B21" s="87">
        <v>32044</v>
      </c>
      <c r="C21" s="86">
        <v>42063</v>
      </c>
      <c r="D21" s="86">
        <v>39590</v>
      </c>
      <c r="E21" s="87">
        <v>81653</v>
      </c>
      <c r="F21" s="86">
        <v>1638</v>
      </c>
      <c r="G21" s="91">
        <v>2.0471161657189278</v>
      </c>
    </row>
    <row r="22" spans="1:7" ht="18.75" customHeight="1" x14ac:dyDescent="0.15">
      <c r="A22" s="25" t="s">
        <v>77</v>
      </c>
      <c r="B22" s="87">
        <v>32955</v>
      </c>
      <c r="C22" s="86">
        <v>42774</v>
      </c>
      <c r="D22" s="86">
        <v>40202</v>
      </c>
      <c r="E22" s="87">
        <v>82976</v>
      </c>
      <c r="F22" s="86">
        <v>1323</v>
      </c>
      <c r="G22" s="91">
        <v>1.6202711474165064</v>
      </c>
    </row>
    <row r="23" spans="1:7" ht="18.75" customHeight="1" x14ac:dyDescent="0.15">
      <c r="A23" s="25" t="s">
        <v>78</v>
      </c>
      <c r="B23" s="87">
        <v>33782</v>
      </c>
      <c r="C23" s="86">
        <v>43456</v>
      </c>
      <c r="D23" s="86">
        <v>40650</v>
      </c>
      <c r="E23" s="87">
        <v>84106</v>
      </c>
      <c r="F23" s="86">
        <v>1130</v>
      </c>
      <c r="G23" s="91">
        <v>1.361839568067875</v>
      </c>
    </row>
    <row r="24" spans="1:7" ht="18.75" customHeight="1" x14ac:dyDescent="0.15">
      <c r="A24" s="25" t="s">
        <v>79</v>
      </c>
      <c r="B24" s="87">
        <v>34148</v>
      </c>
      <c r="C24" s="86">
        <v>43802</v>
      </c>
      <c r="D24" s="86">
        <v>40918</v>
      </c>
      <c r="E24" s="87">
        <v>84720</v>
      </c>
      <c r="F24" s="86">
        <v>614</v>
      </c>
      <c r="G24" s="91">
        <v>0.73003115116638528</v>
      </c>
    </row>
    <row r="25" spans="1:7" ht="18.75" customHeight="1" x14ac:dyDescent="0.15">
      <c r="A25" s="25" t="s">
        <v>80</v>
      </c>
      <c r="B25" s="87">
        <v>34341</v>
      </c>
      <c r="C25" s="86">
        <v>44053</v>
      </c>
      <c r="D25" s="86">
        <v>41337</v>
      </c>
      <c r="E25" s="87">
        <v>85390</v>
      </c>
      <c r="F25" s="86">
        <v>670</v>
      </c>
      <c r="G25" s="91">
        <v>0.79084041548630779</v>
      </c>
    </row>
    <row r="26" spans="1:7" ht="18.75" customHeight="1" x14ac:dyDescent="0.15">
      <c r="A26" s="25" t="s">
        <v>81</v>
      </c>
      <c r="B26" s="87">
        <v>34723</v>
      </c>
      <c r="C26" s="86">
        <v>44256</v>
      </c>
      <c r="D26" s="86">
        <v>41745</v>
      </c>
      <c r="E26" s="87">
        <v>86001</v>
      </c>
      <c r="F26" s="86">
        <v>611</v>
      </c>
      <c r="G26" s="91">
        <v>0.71554046141234329</v>
      </c>
    </row>
    <row r="27" spans="1:7" ht="18.75" customHeight="1" x14ac:dyDescent="0.15">
      <c r="A27" s="25" t="s">
        <v>84</v>
      </c>
      <c r="B27" s="87">
        <v>35239</v>
      </c>
      <c r="C27" s="86">
        <v>44722</v>
      </c>
      <c r="D27" s="86">
        <v>42293</v>
      </c>
      <c r="E27" s="87">
        <v>87015</v>
      </c>
      <c r="F27" s="86">
        <v>1014</v>
      </c>
      <c r="G27" s="91">
        <v>1.1790560574877036</v>
      </c>
    </row>
    <row r="28" spans="1:7" ht="18.75" customHeight="1" x14ac:dyDescent="0.15">
      <c r="A28" s="25" t="s">
        <v>90</v>
      </c>
      <c r="B28" s="87">
        <v>35746</v>
      </c>
      <c r="C28" s="86">
        <v>45111</v>
      </c>
      <c r="D28" s="86">
        <v>42725</v>
      </c>
      <c r="E28" s="87">
        <v>87836</v>
      </c>
      <c r="F28" s="86">
        <v>821</v>
      </c>
      <c r="G28" s="91">
        <v>0.94351548583577538</v>
      </c>
    </row>
    <row r="29" spans="1:7" ht="18.75" customHeight="1" x14ac:dyDescent="0.15">
      <c r="A29" s="60" t="s">
        <v>104</v>
      </c>
      <c r="B29" s="83">
        <v>36188</v>
      </c>
      <c r="C29" s="81">
        <v>45367</v>
      </c>
      <c r="D29" s="81">
        <v>43183</v>
      </c>
      <c r="E29" s="83">
        <v>88550</v>
      </c>
      <c r="F29" s="81">
        <v>714</v>
      </c>
      <c r="G29" s="92">
        <v>0.81287854638189361</v>
      </c>
    </row>
    <row r="30" spans="1:7" ht="18.75" customHeight="1" x14ac:dyDescent="0.15">
      <c r="A30" s="25" t="s">
        <v>105</v>
      </c>
      <c r="B30" s="85">
        <v>36827</v>
      </c>
      <c r="C30" s="88">
        <v>45849</v>
      </c>
      <c r="D30" s="86">
        <v>43574</v>
      </c>
      <c r="E30" s="87">
        <v>89423</v>
      </c>
      <c r="F30" s="89">
        <v>873</v>
      </c>
      <c r="G30" s="93">
        <v>0.98588368153585504</v>
      </c>
    </row>
    <row r="31" spans="1:7" ht="18.75" customHeight="1" x14ac:dyDescent="0.15">
      <c r="A31" s="66" t="s">
        <v>10</v>
      </c>
      <c r="B31" s="85">
        <v>37299</v>
      </c>
      <c r="C31" s="86">
        <v>46175</v>
      </c>
      <c r="D31" s="86">
        <v>43985</v>
      </c>
      <c r="E31" s="87">
        <v>90160</v>
      </c>
      <c r="F31" s="86">
        <f>E31-E30</f>
        <v>737</v>
      </c>
      <c r="G31" s="93">
        <f>E31/E30*100-100</f>
        <v>0.82417275197657602</v>
      </c>
    </row>
    <row r="32" spans="1:7" ht="18.75" customHeight="1" x14ac:dyDescent="0.15">
      <c r="A32" s="25" t="s">
        <v>11</v>
      </c>
      <c r="B32" s="86">
        <v>38052</v>
      </c>
      <c r="C32" s="86">
        <v>46790</v>
      </c>
      <c r="D32" s="86">
        <v>44594</v>
      </c>
      <c r="E32" s="86">
        <v>91384</v>
      </c>
      <c r="F32" s="86">
        <v>1224</v>
      </c>
      <c r="G32" s="93">
        <f t="shared" ref="G32:G33" si="0">E32/E31*100-100</f>
        <v>1.3575865128660212</v>
      </c>
    </row>
    <row r="33" spans="1:7" ht="18.75" customHeight="1" x14ac:dyDescent="0.15">
      <c r="A33" s="25" t="s">
        <v>12</v>
      </c>
      <c r="B33" s="90">
        <v>38608</v>
      </c>
      <c r="C33" s="90">
        <v>47041</v>
      </c>
      <c r="D33" s="90">
        <v>44911</v>
      </c>
      <c r="E33" s="90">
        <v>91952</v>
      </c>
      <c r="F33" s="90">
        <v>568</v>
      </c>
      <c r="G33" s="93">
        <f t="shared" si="0"/>
        <v>0.62155300709095229</v>
      </c>
    </row>
    <row r="34" spans="1:7" ht="18.75" customHeight="1" x14ac:dyDescent="0.15">
      <c r="A34" s="25" t="s">
        <v>13</v>
      </c>
      <c r="B34" s="174">
        <v>39111</v>
      </c>
      <c r="C34" s="90">
        <v>47242</v>
      </c>
      <c r="D34" s="90">
        <v>45172</v>
      </c>
      <c r="E34" s="90">
        <v>92414</v>
      </c>
      <c r="F34" s="90">
        <v>462</v>
      </c>
      <c r="G34" s="93">
        <v>0.5</v>
      </c>
    </row>
    <row r="35" spans="1:7" ht="18.75" customHeight="1" x14ac:dyDescent="0.15">
      <c r="A35" s="60" t="s">
        <v>367</v>
      </c>
      <c r="B35" s="175">
        <v>39514</v>
      </c>
      <c r="C35" s="84">
        <v>47361</v>
      </c>
      <c r="D35" s="84">
        <v>45309</v>
      </c>
      <c r="E35" s="84">
        <v>92670</v>
      </c>
      <c r="F35" s="84">
        <v>256</v>
      </c>
      <c r="G35" s="176">
        <v>0.3</v>
      </c>
    </row>
    <row r="36" spans="1:7" ht="18.75" customHeight="1" x14ac:dyDescent="0.15">
      <c r="A36" s="25" t="s">
        <v>64</v>
      </c>
      <c r="B36" s="188">
        <v>39891</v>
      </c>
      <c r="C36" s="189">
        <v>47458</v>
      </c>
      <c r="D36" s="189">
        <v>45423</v>
      </c>
      <c r="E36" s="189">
        <v>92881</v>
      </c>
      <c r="F36" s="189">
        <v>211</v>
      </c>
      <c r="G36" s="187">
        <v>0.2</v>
      </c>
    </row>
    <row r="37" spans="1:7" ht="18.75" customHeight="1" x14ac:dyDescent="0.15">
      <c r="A37" s="25" t="s">
        <v>65</v>
      </c>
      <c r="B37" s="174">
        <v>39893</v>
      </c>
      <c r="C37" s="90">
        <v>47199</v>
      </c>
      <c r="D37" s="90">
        <v>45495</v>
      </c>
      <c r="E37" s="90">
        <v>92694</v>
      </c>
      <c r="F37" s="289" t="s">
        <v>375</v>
      </c>
      <c r="G37" s="290" t="s">
        <v>376</v>
      </c>
    </row>
    <row r="38" spans="1:7" ht="18.75" customHeight="1" x14ac:dyDescent="0.15">
      <c r="A38" s="25" t="s">
        <v>378</v>
      </c>
      <c r="B38" s="329">
        <v>40323</v>
      </c>
      <c r="C38" s="90">
        <v>47306</v>
      </c>
      <c r="D38" s="90">
        <v>45586</v>
      </c>
      <c r="E38" s="90">
        <v>92892</v>
      </c>
      <c r="F38" s="289">
        <v>198</v>
      </c>
      <c r="G38" s="330">
        <v>0.21360605864457227</v>
      </c>
    </row>
    <row r="39" spans="1:7" ht="18.75" customHeight="1" thickBot="1" x14ac:dyDescent="0.2">
      <c r="A39" s="13" t="s">
        <v>66</v>
      </c>
      <c r="B39" s="291">
        <v>40681</v>
      </c>
      <c r="C39" s="190">
        <v>47299</v>
      </c>
      <c r="D39" s="190">
        <v>45683</v>
      </c>
      <c r="E39" s="190">
        <v>92982</v>
      </c>
      <c r="F39" s="275">
        <v>90</v>
      </c>
      <c r="G39" s="292">
        <f t="shared" ref="G39" si="1">E39/E37*100-100</f>
        <v>0.31069972166484661</v>
      </c>
    </row>
    <row r="40" spans="1:7" ht="18.75" customHeight="1" x14ac:dyDescent="0.15">
      <c r="A40" s="96" t="s">
        <v>85</v>
      </c>
      <c r="F40" s="3"/>
      <c r="G40" s="3" t="s">
        <v>82</v>
      </c>
    </row>
    <row r="41" spans="1:7" ht="18.75" customHeight="1" x14ac:dyDescent="0.15">
      <c r="A41" s="96" t="s">
        <v>213</v>
      </c>
      <c r="B41" s="96"/>
      <c r="C41" s="96"/>
      <c r="D41" s="96"/>
    </row>
    <row r="42" spans="1:7" ht="18.75" customHeight="1" x14ac:dyDescent="0.15">
      <c r="A42" s="412" t="s">
        <v>206</v>
      </c>
      <c r="B42" s="412"/>
      <c r="C42" s="412"/>
      <c r="D42" s="412"/>
    </row>
  </sheetData>
  <mergeCells count="6">
    <mergeCell ref="F2:G2"/>
    <mergeCell ref="A42:D42"/>
    <mergeCell ref="A1:D1"/>
    <mergeCell ref="A2:A3"/>
    <mergeCell ref="B2:B3"/>
    <mergeCell ref="C2:E2"/>
  </mergeCells>
  <phoneticPr fontId="2"/>
  <pageMargins left="0.59055118110236227" right="0.98425196850393704" top="0.98425196850393704" bottom="0.78740157480314965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7"/>
  <sheetViews>
    <sheetView view="pageBreakPreview" topLeftCell="A12" zoomScaleNormal="100" zoomScaleSheetLayoutView="100" workbookViewId="0">
      <selection activeCell="H38" sqref="H38"/>
    </sheetView>
  </sheetViews>
  <sheetFormatPr defaultRowHeight="15" customHeight="1" x14ac:dyDescent="0.15"/>
  <cols>
    <col min="1" max="1" width="11.875" style="154" customWidth="1"/>
    <col min="2" max="5" width="7.75" style="142" customWidth="1"/>
    <col min="6" max="6" width="11.75" style="142" customWidth="1"/>
    <col min="7" max="10" width="7.75" style="142" customWidth="1"/>
    <col min="11" max="158" width="8.875" style="142"/>
    <col min="159" max="159" width="11.875" style="142" customWidth="1"/>
    <col min="160" max="163" width="7.75" style="142" customWidth="1"/>
    <col min="164" max="164" width="11.75" style="142" customWidth="1"/>
    <col min="165" max="168" width="7.75" style="142" customWidth="1"/>
    <col min="169" max="169" width="11.875" style="142" customWidth="1"/>
    <col min="170" max="173" width="7.75" style="142" customWidth="1"/>
    <col min="174" max="174" width="11.75" style="142" customWidth="1"/>
    <col min="175" max="178" width="7.75" style="142" customWidth="1"/>
    <col min="179" max="179" width="11.875" style="142" customWidth="1"/>
    <col min="180" max="183" width="7.75" style="142" customWidth="1"/>
    <col min="184" max="184" width="11.75" style="142" customWidth="1"/>
    <col min="185" max="188" width="7.75" style="142" customWidth="1"/>
    <col min="189" max="189" width="11.875" style="142" customWidth="1"/>
    <col min="190" max="193" width="7.75" style="142" customWidth="1"/>
    <col min="194" max="194" width="11.75" style="142" customWidth="1"/>
    <col min="195" max="198" width="7.75" style="142" customWidth="1"/>
    <col min="199" max="199" width="11.875" style="142" customWidth="1"/>
    <col min="200" max="203" width="7.75" style="142" customWidth="1"/>
    <col min="204" max="204" width="8.875" style="142" customWidth="1"/>
    <col min="205" max="256" width="8.875" style="142"/>
    <col min="257" max="257" width="11.875" style="142" customWidth="1"/>
    <col min="258" max="261" width="7.75" style="142" customWidth="1"/>
    <col min="262" max="262" width="11.75" style="142" customWidth="1"/>
    <col min="263" max="266" width="7.75" style="142" customWidth="1"/>
    <col min="267" max="414" width="8.875" style="142"/>
    <col min="415" max="415" width="11.875" style="142" customWidth="1"/>
    <col min="416" max="419" width="7.75" style="142" customWidth="1"/>
    <col min="420" max="420" width="11.75" style="142" customWidth="1"/>
    <col min="421" max="424" width="7.75" style="142" customWidth="1"/>
    <col min="425" max="425" width="11.875" style="142" customWidth="1"/>
    <col min="426" max="429" width="7.75" style="142" customWidth="1"/>
    <col min="430" max="430" width="11.75" style="142" customWidth="1"/>
    <col min="431" max="434" width="7.75" style="142" customWidth="1"/>
    <col min="435" max="435" width="11.875" style="142" customWidth="1"/>
    <col min="436" max="439" width="7.75" style="142" customWidth="1"/>
    <col min="440" max="440" width="11.75" style="142" customWidth="1"/>
    <col min="441" max="444" width="7.75" style="142" customWidth="1"/>
    <col min="445" max="445" width="11.875" style="142" customWidth="1"/>
    <col min="446" max="449" width="7.75" style="142" customWidth="1"/>
    <col min="450" max="450" width="11.75" style="142" customWidth="1"/>
    <col min="451" max="454" width="7.75" style="142" customWidth="1"/>
    <col min="455" max="455" width="11.875" style="142" customWidth="1"/>
    <col min="456" max="459" width="7.75" style="142" customWidth="1"/>
    <col min="460" max="460" width="8.875" style="142" customWidth="1"/>
    <col min="461" max="512" width="8.875" style="142"/>
    <col min="513" max="513" width="11.875" style="142" customWidth="1"/>
    <col min="514" max="517" width="7.75" style="142" customWidth="1"/>
    <col min="518" max="518" width="11.75" style="142" customWidth="1"/>
    <col min="519" max="522" width="7.75" style="142" customWidth="1"/>
    <col min="523" max="670" width="8.875" style="142"/>
    <col min="671" max="671" width="11.875" style="142" customWidth="1"/>
    <col min="672" max="675" width="7.75" style="142" customWidth="1"/>
    <col min="676" max="676" width="11.75" style="142" customWidth="1"/>
    <col min="677" max="680" width="7.75" style="142" customWidth="1"/>
    <col min="681" max="681" width="11.875" style="142" customWidth="1"/>
    <col min="682" max="685" width="7.75" style="142" customWidth="1"/>
    <col min="686" max="686" width="11.75" style="142" customWidth="1"/>
    <col min="687" max="690" width="7.75" style="142" customWidth="1"/>
    <col min="691" max="691" width="11.875" style="142" customWidth="1"/>
    <col min="692" max="695" width="7.75" style="142" customWidth="1"/>
    <col min="696" max="696" width="11.75" style="142" customWidth="1"/>
    <col min="697" max="700" width="7.75" style="142" customWidth="1"/>
    <col min="701" max="701" width="11.875" style="142" customWidth="1"/>
    <col min="702" max="705" width="7.75" style="142" customWidth="1"/>
    <col min="706" max="706" width="11.75" style="142" customWidth="1"/>
    <col min="707" max="710" width="7.75" style="142" customWidth="1"/>
    <col min="711" max="711" width="11.875" style="142" customWidth="1"/>
    <col min="712" max="715" width="7.75" style="142" customWidth="1"/>
    <col min="716" max="716" width="8.875" style="142" customWidth="1"/>
    <col min="717" max="768" width="8.875" style="142"/>
    <col min="769" max="769" width="11.875" style="142" customWidth="1"/>
    <col min="770" max="773" width="7.75" style="142" customWidth="1"/>
    <col min="774" max="774" width="11.75" style="142" customWidth="1"/>
    <col min="775" max="778" width="7.75" style="142" customWidth="1"/>
    <col min="779" max="926" width="8.875" style="142"/>
    <col min="927" max="927" width="11.875" style="142" customWidth="1"/>
    <col min="928" max="931" width="7.75" style="142" customWidth="1"/>
    <col min="932" max="932" width="11.75" style="142" customWidth="1"/>
    <col min="933" max="936" width="7.75" style="142" customWidth="1"/>
    <col min="937" max="937" width="11.875" style="142" customWidth="1"/>
    <col min="938" max="941" width="7.75" style="142" customWidth="1"/>
    <col min="942" max="942" width="11.75" style="142" customWidth="1"/>
    <col min="943" max="946" width="7.75" style="142" customWidth="1"/>
    <col min="947" max="947" width="11.875" style="142" customWidth="1"/>
    <col min="948" max="951" width="7.75" style="142" customWidth="1"/>
    <col min="952" max="952" width="11.75" style="142" customWidth="1"/>
    <col min="953" max="956" width="7.75" style="142" customWidth="1"/>
    <col min="957" max="957" width="11.875" style="142" customWidth="1"/>
    <col min="958" max="961" width="7.75" style="142" customWidth="1"/>
    <col min="962" max="962" width="11.75" style="142" customWidth="1"/>
    <col min="963" max="966" width="7.75" style="142" customWidth="1"/>
    <col min="967" max="967" width="11.875" style="142" customWidth="1"/>
    <col min="968" max="971" width="7.75" style="142" customWidth="1"/>
    <col min="972" max="972" width="8.875" style="142" customWidth="1"/>
    <col min="973" max="1024" width="8.875" style="142"/>
    <col min="1025" max="1025" width="11.875" style="142" customWidth="1"/>
    <col min="1026" max="1029" width="7.75" style="142" customWidth="1"/>
    <col min="1030" max="1030" width="11.75" style="142" customWidth="1"/>
    <col min="1031" max="1034" width="7.75" style="142" customWidth="1"/>
    <col min="1035" max="1182" width="8.875" style="142"/>
    <col min="1183" max="1183" width="11.875" style="142" customWidth="1"/>
    <col min="1184" max="1187" width="7.75" style="142" customWidth="1"/>
    <col min="1188" max="1188" width="11.75" style="142" customWidth="1"/>
    <col min="1189" max="1192" width="7.75" style="142" customWidth="1"/>
    <col min="1193" max="1193" width="11.875" style="142" customWidth="1"/>
    <col min="1194" max="1197" width="7.75" style="142" customWidth="1"/>
    <col min="1198" max="1198" width="11.75" style="142" customWidth="1"/>
    <col min="1199" max="1202" width="7.75" style="142" customWidth="1"/>
    <col min="1203" max="1203" width="11.875" style="142" customWidth="1"/>
    <col min="1204" max="1207" width="7.75" style="142" customWidth="1"/>
    <col min="1208" max="1208" width="11.75" style="142" customWidth="1"/>
    <col min="1209" max="1212" width="7.75" style="142" customWidth="1"/>
    <col min="1213" max="1213" width="11.875" style="142" customWidth="1"/>
    <col min="1214" max="1217" width="7.75" style="142" customWidth="1"/>
    <col min="1218" max="1218" width="11.75" style="142" customWidth="1"/>
    <col min="1219" max="1222" width="7.75" style="142" customWidth="1"/>
    <col min="1223" max="1223" width="11.875" style="142" customWidth="1"/>
    <col min="1224" max="1227" width="7.75" style="142" customWidth="1"/>
    <col min="1228" max="1228" width="8.875" style="142" customWidth="1"/>
    <col min="1229" max="1280" width="8.875" style="142"/>
    <col min="1281" max="1281" width="11.875" style="142" customWidth="1"/>
    <col min="1282" max="1285" width="7.75" style="142" customWidth="1"/>
    <col min="1286" max="1286" width="11.75" style="142" customWidth="1"/>
    <col min="1287" max="1290" width="7.75" style="142" customWidth="1"/>
    <col min="1291" max="1438" width="8.875" style="142"/>
    <col min="1439" max="1439" width="11.875" style="142" customWidth="1"/>
    <col min="1440" max="1443" width="7.75" style="142" customWidth="1"/>
    <col min="1444" max="1444" width="11.75" style="142" customWidth="1"/>
    <col min="1445" max="1448" width="7.75" style="142" customWidth="1"/>
    <col min="1449" max="1449" width="11.875" style="142" customWidth="1"/>
    <col min="1450" max="1453" width="7.75" style="142" customWidth="1"/>
    <col min="1454" max="1454" width="11.75" style="142" customWidth="1"/>
    <col min="1455" max="1458" width="7.75" style="142" customWidth="1"/>
    <col min="1459" max="1459" width="11.875" style="142" customWidth="1"/>
    <col min="1460" max="1463" width="7.75" style="142" customWidth="1"/>
    <col min="1464" max="1464" width="11.75" style="142" customWidth="1"/>
    <col min="1465" max="1468" width="7.75" style="142" customWidth="1"/>
    <col min="1469" max="1469" width="11.875" style="142" customWidth="1"/>
    <col min="1470" max="1473" width="7.75" style="142" customWidth="1"/>
    <col min="1474" max="1474" width="11.75" style="142" customWidth="1"/>
    <col min="1475" max="1478" width="7.75" style="142" customWidth="1"/>
    <col min="1479" max="1479" width="11.875" style="142" customWidth="1"/>
    <col min="1480" max="1483" width="7.75" style="142" customWidth="1"/>
    <col min="1484" max="1484" width="8.875" style="142" customWidth="1"/>
    <col min="1485" max="1536" width="8.875" style="142"/>
    <col min="1537" max="1537" width="11.875" style="142" customWidth="1"/>
    <col min="1538" max="1541" width="7.75" style="142" customWidth="1"/>
    <col min="1542" max="1542" width="11.75" style="142" customWidth="1"/>
    <col min="1543" max="1546" width="7.75" style="142" customWidth="1"/>
    <col min="1547" max="1694" width="8.875" style="142"/>
    <col min="1695" max="1695" width="11.875" style="142" customWidth="1"/>
    <col min="1696" max="1699" width="7.75" style="142" customWidth="1"/>
    <col min="1700" max="1700" width="11.75" style="142" customWidth="1"/>
    <col min="1701" max="1704" width="7.75" style="142" customWidth="1"/>
    <col min="1705" max="1705" width="11.875" style="142" customWidth="1"/>
    <col min="1706" max="1709" width="7.75" style="142" customWidth="1"/>
    <col min="1710" max="1710" width="11.75" style="142" customWidth="1"/>
    <col min="1711" max="1714" width="7.75" style="142" customWidth="1"/>
    <col min="1715" max="1715" width="11.875" style="142" customWidth="1"/>
    <col min="1716" max="1719" width="7.75" style="142" customWidth="1"/>
    <col min="1720" max="1720" width="11.75" style="142" customWidth="1"/>
    <col min="1721" max="1724" width="7.75" style="142" customWidth="1"/>
    <col min="1725" max="1725" width="11.875" style="142" customWidth="1"/>
    <col min="1726" max="1729" width="7.75" style="142" customWidth="1"/>
    <col min="1730" max="1730" width="11.75" style="142" customWidth="1"/>
    <col min="1731" max="1734" width="7.75" style="142" customWidth="1"/>
    <col min="1735" max="1735" width="11.875" style="142" customWidth="1"/>
    <col min="1736" max="1739" width="7.75" style="142" customWidth="1"/>
    <col min="1740" max="1740" width="8.875" style="142" customWidth="1"/>
    <col min="1741" max="1792" width="8.875" style="142"/>
    <col min="1793" max="1793" width="11.875" style="142" customWidth="1"/>
    <col min="1794" max="1797" width="7.75" style="142" customWidth="1"/>
    <col min="1798" max="1798" width="11.75" style="142" customWidth="1"/>
    <col min="1799" max="1802" width="7.75" style="142" customWidth="1"/>
    <col min="1803" max="1950" width="8.875" style="142"/>
    <col min="1951" max="1951" width="11.875" style="142" customWidth="1"/>
    <col min="1952" max="1955" width="7.75" style="142" customWidth="1"/>
    <col min="1956" max="1956" width="11.75" style="142" customWidth="1"/>
    <col min="1957" max="1960" width="7.75" style="142" customWidth="1"/>
    <col min="1961" max="1961" width="11.875" style="142" customWidth="1"/>
    <col min="1962" max="1965" width="7.75" style="142" customWidth="1"/>
    <col min="1966" max="1966" width="11.75" style="142" customWidth="1"/>
    <col min="1967" max="1970" width="7.75" style="142" customWidth="1"/>
    <col min="1971" max="1971" width="11.875" style="142" customWidth="1"/>
    <col min="1972" max="1975" width="7.75" style="142" customWidth="1"/>
    <col min="1976" max="1976" width="11.75" style="142" customWidth="1"/>
    <col min="1977" max="1980" width="7.75" style="142" customWidth="1"/>
    <col min="1981" max="1981" width="11.875" style="142" customWidth="1"/>
    <col min="1982" max="1985" width="7.75" style="142" customWidth="1"/>
    <col min="1986" max="1986" width="11.75" style="142" customWidth="1"/>
    <col min="1987" max="1990" width="7.75" style="142" customWidth="1"/>
    <col min="1991" max="1991" width="11.875" style="142" customWidth="1"/>
    <col min="1992" max="1995" width="7.75" style="142" customWidth="1"/>
    <col min="1996" max="1996" width="8.875" style="142" customWidth="1"/>
    <col min="1997" max="2048" width="8.875" style="142"/>
    <col min="2049" max="2049" width="11.875" style="142" customWidth="1"/>
    <col min="2050" max="2053" width="7.75" style="142" customWidth="1"/>
    <col min="2054" max="2054" width="11.75" style="142" customWidth="1"/>
    <col min="2055" max="2058" width="7.75" style="142" customWidth="1"/>
    <col min="2059" max="2206" width="8.875" style="142"/>
    <col min="2207" max="2207" width="11.875" style="142" customWidth="1"/>
    <col min="2208" max="2211" width="7.75" style="142" customWidth="1"/>
    <col min="2212" max="2212" width="11.75" style="142" customWidth="1"/>
    <col min="2213" max="2216" width="7.75" style="142" customWidth="1"/>
    <col min="2217" max="2217" width="11.875" style="142" customWidth="1"/>
    <col min="2218" max="2221" width="7.75" style="142" customWidth="1"/>
    <col min="2222" max="2222" width="11.75" style="142" customWidth="1"/>
    <col min="2223" max="2226" width="7.75" style="142" customWidth="1"/>
    <col min="2227" max="2227" width="11.875" style="142" customWidth="1"/>
    <col min="2228" max="2231" width="7.75" style="142" customWidth="1"/>
    <col min="2232" max="2232" width="11.75" style="142" customWidth="1"/>
    <col min="2233" max="2236" width="7.75" style="142" customWidth="1"/>
    <col min="2237" max="2237" width="11.875" style="142" customWidth="1"/>
    <col min="2238" max="2241" width="7.75" style="142" customWidth="1"/>
    <col min="2242" max="2242" width="11.75" style="142" customWidth="1"/>
    <col min="2243" max="2246" width="7.75" style="142" customWidth="1"/>
    <col min="2247" max="2247" width="11.875" style="142" customWidth="1"/>
    <col min="2248" max="2251" width="7.75" style="142" customWidth="1"/>
    <col min="2252" max="2252" width="8.875" style="142" customWidth="1"/>
    <col min="2253" max="2304" width="8.875" style="142"/>
    <col min="2305" max="2305" width="11.875" style="142" customWidth="1"/>
    <col min="2306" max="2309" width="7.75" style="142" customWidth="1"/>
    <col min="2310" max="2310" width="11.75" style="142" customWidth="1"/>
    <col min="2311" max="2314" width="7.75" style="142" customWidth="1"/>
    <col min="2315" max="2462" width="8.875" style="142"/>
    <col min="2463" max="2463" width="11.875" style="142" customWidth="1"/>
    <col min="2464" max="2467" width="7.75" style="142" customWidth="1"/>
    <col min="2468" max="2468" width="11.75" style="142" customWidth="1"/>
    <col min="2469" max="2472" width="7.75" style="142" customWidth="1"/>
    <col min="2473" max="2473" width="11.875" style="142" customWidth="1"/>
    <col min="2474" max="2477" width="7.75" style="142" customWidth="1"/>
    <col min="2478" max="2478" width="11.75" style="142" customWidth="1"/>
    <col min="2479" max="2482" width="7.75" style="142" customWidth="1"/>
    <col min="2483" max="2483" width="11.875" style="142" customWidth="1"/>
    <col min="2484" max="2487" width="7.75" style="142" customWidth="1"/>
    <col min="2488" max="2488" width="11.75" style="142" customWidth="1"/>
    <col min="2489" max="2492" width="7.75" style="142" customWidth="1"/>
    <col min="2493" max="2493" width="11.875" style="142" customWidth="1"/>
    <col min="2494" max="2497" width="7.75" style="142" customWidth="1"/>
    <col min="2498" max="2498" width="11.75" style="142" customWidth="1"/>
    <col min="2499" max="2502" width="7.75" style="142" customWidth="1"/>
    <col min="2503" max="2503" width="11.875" style="142" customWidth="1"/>
    <col min="2504" max="2507" width="7.75" style="142" customWidth="1"/>
    <col min="2508" max="2508" width="8.875" style="142" customWidth="1"/>
    <col min="2509" max="2560" width="8.875" style="142"/>
    <col min="2561" max="2561" width="11.875" style="142" customWidth="1"/>
    <col min="2562" max="2565" width="7.75" style="142" customWidth="1"/>
    <col min="2566" max="2566" width="11.75" style="142" customWidth="1"/>
    <col min="2567" max="2570" width="7.75" style="142" customWidth="1"/>
    <col min="2571" max="2718" width="8.875" style="142"/>
    <col min="2719" max="2719" width="11.875" style="142" customWidth="1"/>
    <col min="2720" max="2723" width="7.75" style="142" customWidth="1"/>
    <col min="2724" max="2724" width="11.75" style="142" customWidth="1"/>
    <col min="2725" max="2728" width="7.75" style="142" customWidth="1"/>
    <col min="2729" max="2729" width="11.875" style="142" customWidth="1"/>
    <col min="2730" max="2733" width="7.75" style="142" customWidth="1"/>
    <col min="2734" max="2734" width="11.75" style="142" customWidth="1"/>
    <col min="2735" max="2738" width="7.75" style="142" customWidth="1"/>
    <col min="2739" max="2739" width="11.875" style="142" customWidth="1"/>
    <col min="2740" max="2743" width="7.75" style="142" customWidth="1"/>
    <col min="2744" max="2744" width="11.75" style="142" customWidth="1"/>
    <col min="2745" max="2748" width="7.75" style="142" customWidth="1"/>
    <col min="2749" max="2749" width="11.875" style="142" customWidth="1"/>
    <col min="2750" max="2753" width="7.75" style="142" customWidth="1"/>
    <col min="2754" max="2754" width="11.75" style="142" customWidth="1"/>
    <col min="2755" max="2758" width="7.75" style="142" customWidth="1"/>
    <col min="2759" max="2759" width="11.875" style="142" customWidth="1"/>
    <col min="2760" max="2763" width="7.75" style="142" customWidth="1"/>
    <col min="2764" max="2764" width="8.875" style="142" customWidth="1"/>
    <col min="2765" max="2816" width="8.875" style="142"/>
    <col min="2817" max="2817" width="11.875" style="142" customWidth="1"/>
    <col min="2818" max="2821" width="7.75" style="142" customWidth="1"/>
    <col min="2822" max="2822" width="11.75" style="142" customWidth="1"/>
    <col min="2823" max="2826" width="7.75" style="142" customWidth="1"/>
    <col min="2827" max="2974" width="8.875" style="142"/>
    <col min="2975" max="2975" width="11.875" style="142" customWidth="1"/>
    <col min="2976" max="2979" width="7.75" style="142" customWidth="1"/>
    <col min="2980" max="2980" width="11.75" style="142" customWidth="1"/>
    <col min="2981" max="2984" width="7.75" style="142" customWidth="1"/>
    <col min="2985" max="2985" width="11.875" style="142" customWidth="1"/>
    <col min="2986" max="2989" width="7.75" style="142" customWidth="1"/>
    <col min="2990" max="2990" width="11.75" style="142" customWidth="1"/>
    <col min="2991" max="2994" width="7.75" style="142" customWidth="1"/>
    <col min="2995" max="2995" width="11.875" style="142" customWidth="1"/>
    <col min="2996" max="2999" width="7.75" style="142" customWidth="1"/>
    <col min="3000" max="3000" width="11.75" style="142" customWidth="1"/>
    <col min="3001" max="3004" width="7.75" style="142" customWidth="1"/>
    <col min="3005" max="3005" width="11.875" style="142" customWidth="1"/>
    <col min="3006" max="3009" width="7.75" style="142" customWidth="1"/>
    <col min="3010" max="3010" width="11.75" style="142" customWidth="1"/>
    <col min="3011" max="3014" width="7.75" style="142" customWidth="1"/>
    <col min="3015" max="3015" width="11.875" style="142" customWidth="1"/>
    <col min="3016" max="3019" width="7.75" style="142" customWidth="1"/>
    <col min="3020" max="3020" width="8.875" style="142" customWidth="1"/>
    <col min="3021" max="3072" width="8.875" style="142"/>
    <col min="3073" max="3073" width="11.875" style="142" customWidth="1"/>
    <col min="3074" max="3077" width="7.75" style="142" customWidth="1"/>
    <col min="3078" max="3078" width="11.75" style="142" customWidth="1"/>
    <col min="3079" max="3082" width="7.75" style="142" customWidth="1"/>
    <col min="3083" max="3230" width="8.875" style="142"/>
    <col min="3231" max="3231" width="11.875" style="142" customWidth="1"/>
    <col min="3232" max="3235" width="7.75" style="142" customWidth="1"/>
    <col min="3236" max="3236" width="11.75" style="142" customWidth="1"/>
    <col min="3237" max="3240" width="7.75" style="142" customWidth="1"/>
    <col min="3241" max="3241" width="11.875" style="142" customWidth="1"/>
    <col min="3242" max="3245" width="7.75" style="142" customWidth="1"/>
    <col min="3246" max="3246" width="11.75" style="142" customWidth="1"/>
    <col min="3247" max="3250" width="7.75" style="142" customWidth="1"/>
    <col min="3251" max="3251" width="11.875" style="142" customWidth="1"/>
    <col min="3252" max="3255" width="7.75" style="142" customWidth="1"/>
    <col min="3256" max="3256" width="11.75" style="142" customWidth="1"/>
    <col min="3257" max="3260" width="7.75" style="142" customWidth="1"/>
    <col min="3261" max="3261" width="11.875" style="142" customWidth="1"/>
    <col min="3262" max="3265" width="7.75" style="142" customWidth="1"/>
    <col min="3266" max="3266" width="11.75" style="142" customWidth="1"/>
    <col min="3267" max="3270" width="7.75" style="142" customWidth="1"/>
    <col min="3271" max="3271" width="11.875" style="142" customWidth="1"/>
    <col min="3272" max="3275" width="7.75" style="142" customWidth="1"/>
    <col min="3276" max="3276" width="8.875" style="142" customWidth="1"/>
    <col min="3277" max="3328" width="8.875" style="142"/>
    <col min="3329" max="3329" width="11.875" style="142" customWidth="1"/>
    <col min="3330" max="3333" width="7.75" style="142" customWidth="1"/>
    <col min="3334" max="3334" width="11.75" style="142" customWidth="1"/>
    <col min="3335" max="3338" width="7.75" style="142" customWidth="1"/>
    <col min="3339" max="3486" width="8.875" style="142"/>
    <col min="3487" max="3487" width="11.875" style="142" customWidth="1"/>
    <col min="3488" max="3491" width="7.75" style="142" customWidth="1"/>
    <col min="3492" max="3492" width="11.75" style="142" customWidth="1"/>
    <col min="3493" max="3496" width="7.75" style="142" customWidth="1"/>
    <col min="3497" max="3497" width="11.875" style="142" customWidth="1"/>
    <col min="3498" max="3501" width="7.75" style="142" customWidth="1"/>
    <col min="3502" max="3502" width="11.75" style="142" customWidth="1"/>
    <col min="3503" max="3506" width="7.75" style="142" customWidth="1"/>
    <col min="3507" max="3507" width="11.875" style="142" customWidth="1"/>
    <col min="3508" max="3511" width="7.75" style="142" customWidth="1"/>
    <col min="3512" max="3512" width="11.75" style="142" customWidth="1"/>
    <col min="3513" max="3516" width="7.75" style="142" customWidth="1"/>
    <col min="3517" max="3517" width="11.875" style="142" customWidth="1"/>
    <col min="3518" max="3521" width="7.75" style="142" customWidth="1"/>
    <col min="3522" max="3522" width="11.75" style="142" customWidth="1"/>
    <col min="3523" max="3526" width="7.75" style="142" customWidth="1"/>
    <col min="3527" max="3527" width="11.875" style="142" customWidth="1"/>
    <col min="3528" max="3531" width="7.75" style="142" customWidth="1"/>
    <col min="3532" max="3532" width="8.875" style="142" customWidth="1"/>
    <col min="3533" max="3584" width="8.875" style="142"/>
    <col min="3585" max="3585" width="11.875" style="142" customWidth="1"/>
    <col min="3586" max="3589" width="7.75" style="142" customWidth="1"/>
    <col min="3590" max="3590" width="11.75" style="142" customWidth="1"/>
    <col min="3591" max="3594" width="7.75" style="142" customWidth="1"/>
    <col min="3595" max="3742" width="8.875" style="142"/>
    <col min="3743" max="3743" width="11.875" style="142" customWidth="1"/>
    <col min="3744" max="3747" width="7.75" style="142" customWidth="1"/>
    <col min="3748" max="3748" width="11.75" style="142" customWidth="1"/>
    <col min="3749" max="3752" width="7.75" style="142" customWidth="1"/>
    <col min="3753" max="3753" width="11.875" style="142" customWidth="1"/>
    <col min="3754" max="3757" width="7.75" style="142" customWidth="1"/>
    <col min="3758" max="3758" width="11.75" style="142" customWidth="1"/>
    <col min="3759" max="3762" width="7.75" style="142" customWidth="1"/>
    <col min="3763" max="3763" width="11.875" style="142" customWidth="1"/>
    <col min="3764" max="3767" width="7.75" style="142" customWidth="1"/>
    <col min="3768" max="3768" width="11.75" style="142" customWidth="1"/>
    <col min="3769" max="3772" width="7.75" style="142" customWidth="1"/>
    <col min="3773" max="3773" width="11.875" style="142" customWidth="1"/>
    <col min="3774" max="3777" width="7.75" style="142" customWidth="1"/>
    <col min="3778" max="3778" width="11.75" style="142" customWidth="1"/>
    <col min="3779" max="3782" width="7.75" style="142" customWidth="1"/>
    <col min="3783" max="3783" width="11.875" style="142" customWidth="1"/>
    <col min="3784" max="3787" width="7.75" style="142" customWidth="1"/>
    <col min="3788" max="3788" width="8.875" style="142" customWidth="1"/>
    <col min="3789" max="3840" width="8.875" style="142"/>
    <col min="3841" max="3841" width="11.875" style="142" customWidth="1"/>
    <col min="3842" max="3845" width="7.75" style="142" customWidth="1"/>
    <col min="3846" max="3846" width="11.75" style="142" customWidth="1"/>
    <col min="3847" max="3850" width="7.75" style="142" customWidth="1"/>
    <col min="3851" max="3998" width="8.875" style="142"/>
    <col min="3999" max="3999" width="11.875" style="142" customWidth="1"/>
    <col min="4000" max="4003" width="7.75" style="142" customWidth="1"/>
    <col min="4004" max="4004" width="11.75" style="142" customWidth="1"/>
    <col min="4005" max="4008" width="7.75" style="142" customWidth="1"/>
    <col min="4009" max="4009" width="11.875" style="142" customWidth="1"/>
    <col min="4010" max="4013" width="7.75" style="142" customWidth="1"/>
    <col min="4014" max="4014" width="11.75" style="142" customWidth="1"/>
    <col min="4015" max="4018" width="7.75" style="142" customWidth="1"/>
    <col min="4019" max="4019" width="11.875" style="142" customWidth="1"/>
    <col min="4020" max="4023" width="7.75" style="142" customWidth="1"/>
    <col min="4024" max="4024" width="11.75" style="142" customWidth="1"/>
    <col min="4025" max="4028" width="7.75" style="142" customWidth="1"/>
    <col min="4029" max="4029" width="11.875" style="142" customWidth="1"/>
    <col min="4030" max="4033" width="7.75" style="142" customWidth="1"/>
    <col min="4034" max="4034" width="11.75" style="142" customWidth="1"/>
    <col min="4035" max="4038" width="7.75" style="142" customWidth="1"/>
    <col min="4039" max="4039" width="11.875" style="142" customWidth="1"/>
    <col min="4040" max="4043" width="7.75" style="142" customWidth="1"/>
    <col min="4044" max="4044" width="8.875" style="142" customWidth="1"/>
    <col min="4045" max="4096" width="8.875" style="142"/>
    <col min="4097" max="4097" width="11.875" style="142" customWidth="1"/>
    <col min="4098" max="4101" width="7.75" style="142" customWidth="1"/>
    <col min="4102" max="4102" width="11.75" style="142" customWidth="1"/>
    <col min="4103" max="4106" width="7.75" style="142" customWidth="1"/>
    <col min="4107" max="4254" width="8.875" style="142"/>
    <col min="4255" max="4255" width="11.875" style="142" customWidth="1"/>
    <col min="4256" max="4259" width="7.75" style="142" customWidth="1"/>
    <col min="4260" max="4260" width="11.75" style="142" customWidth="1"/>
    <col min="4261" max="4264" width="7.75" style="142" customWidth="1"/>
    <col min="4265" max="4265" width="11.875" style="142" customWidth="1"/>
    <col min="4266" max="4269" width="7.75" style="142" customWidth="1"/>
    <col min="4270" max="4270" width="11.75" style="142" customWidth="1"/>
    <col min="4271" max="4274" width="7.75" style="142" customWidth="1"/>
    <col min="4275" max="4275" width="11.875" style="142" customWidth="1"/>
    <col min="4276" max="4279" width="7.75" style="142" customWidth="1"/>
    <col min="4280" max="4280" width="11.75" style="142" customWidth="1"/>
    <col min="4281" max="4284" width="7.75" style="142" customWidth="1"/>
    <col min="4285" max="4285" width="11.875" style="142" customWidth="1"/>
    <col min="4286" max="4289" width="7.75" style="142" customWidth="1"/>
    <col min="4290" max="4290" width="11.75" style="142" customWidth="1"/>
    <col min="4291" max="4294" width="7.75" style="142" customWidth="1"/>
    <col min="4295" max="4295" width="11.875" style="142" customWidth="1"/>
    <col min="4296" max="4299" width="7.75" style="142" customWidth="1"/>
    <col min="4300" max="4300" width="8.875" style="142" customWidth="1"/>
    <col min="4301" max="4352" width="8.875" style="142"/>
    <col min="4353" max="4353" width="11.875" style="142" customWidth="1"/>
    <col min="4354" max="4357" width="7.75" style="142" customWidth="1"/>
    <col min="4358" max="4358" width="11.75" style="142" customWidth="1"/>
    <col min="4359" max="4362" width="7.75" style="142" customWidth="1"/>
    <col min="4363" max="4510" width="8.875" style="142"/>
    <col min="4511" max="4511" width="11.875" style="142" customWidth="1"/>
    <col min="4512" max="4515" width="7.75" style="142" customWidth="1"/>
    <col min="4516" max="4516" width="11.75" style="142" customWidth="1"/>
    <col min="4517" max="4520" width="7.75" style="142" customWidth="1"/>
    <col min="4521" max="4521" width="11.875" style="142" customWidth="1"/>
    <col min="4522" max="4525" width="7.75" style="142" customWidth="1"/>
    <col min="4526" max="4526" width="11.75" style="142" customWidth="1"/>
    <col min="4527" max="4530" width="7.75" style="142" customWidth="1"/>
    <col min="4531" max="4531" width="11.875" style="142" customWidth="1"/>
    <col min="4532" max="4535" width="7.75" style="142" customWidth="1"/>
    <col min="4536" max="4536" width="11.75" style="142" customWidth="1"/>
    <col min="4537" max="4540" width="7.75" style="142" customWidth="1"/>
    <col min="4541" max="4541" width="11.875" style="142" customWidth="1"/>
    <col min="4542" max="4545" width="7.75" style="142" customWidth="1"/>
    <col min="4546" max="4546" width="11.75" style="142" customWidth="1"/>
    <col min="4547" max="4550" width="7.75" style="142" customWidth="1"/>
    <col min="4551" max="4551" width="11.875" style="142" customWidth="1"/>
    <col min="4552" max="4555" width="7.75" style="142" customWidth="1"/>
    <col min="4556" max="4556" width="8.875" style="142" customWidth="1"/>
    <col min="4557" max="4608" width="8.875" style="142"/>
    <col min="4609" max="4609" width="11.875" style="142" customWidth="1"/>
    <col min="4610" max="4613" width="7.75" style="142" customWidth="1"/>
    <col min="4614" max="4614" width="11.75" style="142" customWidth="1"/>
    <col min="4615" max="4618" width="7.75" style="142" customWidth="1"/>
    <col min="4619" max="4766" width="8.875" style="142"/>
    <col min="4767" max="4767" width="11.875" style="142" customWidth="1"/>
    <col min="4768" max="4771" width="7.75" style="142" customWidth="1"/>
    <col min="4772" max="4772" width="11.75" style="142" customWidth="1"/>
    <col min="4773" max="4776" width="7.75" style="142" customWidth="1"/>
    <col min="4777" max="4777" width="11.875" style="142" customWidth="1"/>
    <col min="4778" max="4781" width="7.75" style="142" customWidth="1"/>
    <col min="4782" max="4782" width="11.75" style="142" customWidth="1"/>
    <col min="4783" max="4786" width="7.75" style="142" customWidth="1"/>
    <col min="4787" max="4787" width="11.875" style="142" customWidth="1"/>
    <col min="4788" max="4791" width="7.75" style="142" customWidth="1"/>
    <col min="4792" max="4792" width="11.75" style="142" customWidth="1"/>
    <col min="4793" max="4796" width="7.75" style="142" customWidth="1"/>
    <col min="4797" max="4797" width="11.875" style="142" customWidth="1"/>
    <col min="4798" max="4801" width="7.75" style="142" customWidth="1"/>
    <col min="4802" max="4802" width="11.75" style="142" customWidth="1"/>
    <col min="4803" max="4806" width="7.75" style="142" customWidth="1"/>
    <col min="4807" max="4807" width="11.875" style="142" customWidth="1"/>
    <col min="4808" max="4811" width="7.75" style="142" customWidth="1"/>
    <col min="4812" max="4812" width="8.875" style="142" customWidth="1"/>
    <col min="4813" max="4864" width="8.875" style="142"/>
    <col min="4865" max="4865" width="11.875" style="142" customWidth="1"/>
    <col min="4866" max="4869" width="7.75" style="142" customWidth="1"/>
    <col min="4870" max="4870" width="11.75" style="142" customWidth="1"/>
    <col min="4871" max="4874" width="7.75" style="142" customWidth="1"/>
    <col min="4875" max="5022" width="8.875" style="142"/>
    <col min="5023" max="5023" width="11.875" style="142" customWidth="1"/>
    <col min="5024" max="5027" width="7.75" style="142" customWidth="1"/>
    <col min="5028" max="5028" width="11.75" style="142" customWidth="1"/>
    <col min="5029" max="5032" width="7.75" style="142" customWidth="1"/>
    <col min="5033" max="5033" width="11.875" style="142" customWidth="1"/>
    <col min="5034" max="5037" width="7.75" style="142" customWidth="1"/>
    <col min="5038" max="5038" width="11.75" style="142" customWidth="1"/>
    <col min="5039" max="5042" width="7.75" style="142" customWidth="1"/>
    <col min="5043" max="5043" width="11.875" style="142" customWidth="1"/>
    <col min="5044" max="5047" width="7.75" style="142" customWidth="1"/>
    <col min="5048" max="5048" width="11.75" style="142" customWidth="1"/>
    <col min="5049" max="5052" width="7.75" style="142" customWidth="1"/>
    <col min="5053" max="5053" width="11.875" style="142" customWidth="1"/>
    <col min="5054" max="5057" width="7.75" style="142" customWidth="1"/>
    <col min="5058" max="5058" width="11.75" style="142" customWidth="1"/>
    <col min="5059" max="5062" width="7.75" style="142" customWidth="1"/>
    <col min="5063" max="5063" width="11.875" style="142" customWidth="1"/>
    <col min="5064" max="5067" width="7.75" style="142" customWidth="1"/>
    <col min="5068" max="5068" width="8.875" style="142" customWidth="1"/>
    <col min="5069" max="5120" width="8.875" style="142"/>
    <col min="5121" max="5121" width="11.875" style="142" customWidth="1"/>
    <col min="5122" max="5125" width="7.75" style="142" customWidth="1"/>
    <col min="5126" max="5126" width="11.75" style="142" customWidth="1"/>
    <col min="5127" max="5130" width="7.75" style="142" customWidth="1"/>
    <col min="5131" max="5278" width="8.875" style="142"/>
    <col min="5279" max="5279" width="11.875" style="142" customWidth="1"/>
    <col min="5280" max="5283" width="7.75" style="142" customWidth="1"/>
    <col min="5284" max="5284" width="11.75" style="142" customWidth="1"/>
    <col min="5285" max="5288" width="7.75" style="142" customWidth="1"/>
    <col min="5289" max="5289" width="11.875" style="142" customWidth="1"/>
    <col min="5290" max="5293" width="7.75" style="142" customWidth="1"/>
    <col min="5294" max="5294" width="11.75" style="142" customWidth="1"/>
    <col min="5295" max="5298" width="7.75" style="142" customWidth="1"/>
    <col min="5299" max="5299" width="11.875" style="142" customWidth="1"/>
    <col min="5300" max="5303" width="7.75" style="142" customWidth="1"/>
    <col min="5304" max="5304" width="11.75" style="142" customWidth="1"/>
    <col min="5305" max="5308" width="7.75" style="142" customWidth="1"/>
    <col min="5309" max="5309" width="11.875" style="142" customWidth="1"/>
    <col min="5310" max="5313" width="7.75" style="142" customWidth="1"/>
    <col min="5314" max="5314" width="11.75" style="142" customWidth="1"/>
    <col min="5315" max="5318" width="7.75" style="142" customWidth="1"/>
    <col min="5319" max="5319" width="11.875" style="142" customWidth="1"/>
    <col min="5320" max="5323" width="7.75" style="142" customWidth="1"/>
    <col min="5324" max="5324" width="8.875" style="142" customWidth="1"/>
    <col min="5325" max="5376" width="8.875" style="142"/>
    <col min="5377" max="5377" width="11.875" style="142" customWidth="1"/>
    <col min="5378" max="5381" width="7.75" style="142" customWidth="1"/>
    <col min="5382" max="5382" width="11.75" style="142" customWidth="1"/>
    <col min="5383" max="5386" width="7.75" style="142" customWidth="1"/>
    <col min="5387" max="5534" width="8.875" style="142"/>
    <col min="5535" max="5535" width="11.875" style="142" customWidth="1"/>
    <col min="5536" max="5539" width="7.75" style="142" customWidth="1"/>
    <col min="5540" max="5540" width="11.75" style="142" customWidth="1"/>
    <col min="5541" max="5544" width="7.75" style="142" customWidth="1"/>
    <col min="5545" max="5545" width="11.875" style="142" customWidth="1"/>
    <col min="5546" max="5549" width="7.75" style="142" customWidth="1"/>
    <col min="5550" max="5550" width="11.75" style="142" customWidth="1"/>
    <col min="5551" max="5554" width="7.75" style="142" customWidth="1"/>
    <col min="5555" max="5555" width="11.875" style="142" customWidth="1"/>
    <col min="5556" max="5559" width="7.75" style="142" customWidth="1"/>
    <col min="5560" max="5560" width="11.75" style="142" customWidth="1"/>
    <col min="5561" max="5564" width="7.75" style="142" customWidth="1"/>
    <col min="5565" max="5565" width="11.875" style="142" customWidth="1"/>
    <col min="5566" max="5569" width="7.75" style="142" customWidth="1"/>
    <col min="5570" max="5570" width="11.75" style="142" customWidth="1"/>
    <col min="5571" max="5574" width="7.75" style="142" customWidth="1"/>
    <col min="5575" max="5575" width="11.875" style="142" customWidth="1"/>
    <col min="5576" max="5579" width="7.75" style="142" customWidth="1"/>
    <col min="5580" max="5580" width="8.875" style="142" customWidth="1"/>
    <col min="5581" max="5632" width="8.875" style="142"/>
    <col min="5633" max="5633" width="11.875" style="142" customWidth="1"/>
    <col min="5634" max="5637" width="7.75" style="142" customWidth="1"/>
    <col min="5638" max="5638" width="11.75" style="142" customWidth="1"/>
    <col min="5639" max="5642" width="7.75" style="142" customWidth="1"/>
    <col min="5643" max="5790" width="8.875" style="142"/>
    <col min="5791" max="5791" width="11.875" style="142" customWidth="1"/>
    <col min="5792" max="5795" width="7.75" style="142" customWidth="1"/>
    <col min="5796" max="5796" width="11.75" style="142" customWidth="1"/>
    <col min="5797" max="5800" width="7.75" style="142" customWidth="1"/>
    <col min="5801" max="5801" width="11.875" style="142" customWidth="1"/>
    <col min="5802" max="5805" width="7.75" style="142" customWidth="1"/>
    <col min="5806" max="5806" width="11.75" style="142" customWidth="1"/>
    <col min="5807" max="5810" width="7.75" style="142" customWidth="1"/>
    <col min="5811" max="5811" width="11.875" style="142" customWidth="1"/>
    <col min="5812" max="5815" width="7.75" style="142" customWidth="1"/>
    <col min="5816" max="5816" width="11.75" style="142" customWidth="1"/>
    <col min="5817" max="5820" width="7.75" style="142" customWidth="1"/>
    <col min="5821" max="5821" width="11.875" style="142" customWidth="1"/>
    <col min="5822" max="5825" width="7.75" style="142" customWidth="1"/>
    <col min="5826" max="5826" width="11.75" style="142" customWidth="1"/>
    <col min="5827" max="5830" width="7.75" style="142" customWidth="1"/>
    <col min="5831" max="5831" width="11.875" style="142" customWidth="1"/>
    <col min="5832" max="5835" width="7.75" style="142" customWidth="1"/>
    <col min="5836" max="5836" width="8.875" style="142" customWidth="1"/>
    <col min="5837" max="5888" width="8.875" style="142"/>
    <col min="5889" max="5889" width="11.875" style="142" customWidth="1"/>
    <col min="5890" max="5893" width="7.75" style="142" customWidth="1"/>
    <col min="5894" max="5894" width="11.75" style="142" customWidth="1"/>
    <col min="5895" max="5898" width="7.75" style="142" customWidth="1"/>
    <col min="5899" max="6046" width="8.875" style="142"/>
    <col min="6047" max="6047" width="11.875" style="142" customWidth="1"/>
    <col min="6048" max="6051" width="7.75" style="142" customWidth="1"/>
    <col min="6052" max="6052" width="11.75" style="142" customWidth="1"/>
    <col min="6053" max="6056" width="7.75" style="142" customWidth="1"/>
    <col min="6057" max="6057" width="11.875" style="142" customWidth="1"/>
    <col min="6058" max="6061" width="7.75" style="142" customWidth="1"/>
    <col min="6062" max="6062" width="11.75" style="142" customWidth="1"/>
    <col min="6063" max="6066" width="7.75" style="142" customWidth="1"/>
    <col min="6067" max="6067" width="11.875" style="142" customWidth="1"/>
    <col min="6068" max="6071" width="7.75" style="142" customWidth="1"/>
    <col min="6072" max="6072" width="11.75" style="142" customWidth="1"/>
    <col min="6073" max="6076" width="7.75" style="142" customWidth="1"/>
    <col min="6077" max="6077" width="11.875" style="142" customWidth="1"/>
    <col min="6078" max="6081" width="7.75" style="142" customWidth="1"/>
    <col min="6082" max="6082" width="11.75" style="142" customWidth="1"/>
    <col min="6083" max="6086" width="7.75" style="142" customWidth="1"/>
    <col min="6087" max="6087" width="11.875" style="142" customWidth="1"/>
    <col min="6088" max="6091" width="7.75" style="142" customWidth="1"/>
    <col min="6092" max="6092" width="8.875" style="142" customWidth="1"/>
    <col min="6093" max="6144" width="8.875" style="142"/>
    <col min="6145" max="6145" width="11.875" style="142" customWidth="1"/>
    <col min="6146" max="6149" width="7.75" style="142" customWidth="1"/>
    <col min="6150" max="6150" width="11.75" style="142" customWidth="1"/>
    <col min="6151" max="6154" width="7.75" style="142" customWidth="1"/>
    <col min="6155" max="6302" width="8.875" style="142"/>
    <col min="6303" max="6303" width="11.875" style="142" customWidth="1"/>
    <col min="6304" max="6307" width="7.75" style="142" customWidth="1"/>
    <col min="6308" max="6308" width="11.75" style="142" customWidth="1"/>
    <col min="6309" max="6312" width="7.75" style="142" customWidth="1"/>
    <col min="6313" max="6313" width="11.875" style="142" customWidth="1"/>
    <col min="6314" max="6317" width="7.75" style="142" customWidth="1"/>
    <col min="6318" max="6318" width="11.75" style="142" customWidth="1"/>
    <col min="6319" max="6322" width="7.75" style="142" customWidth="1"/>
    <col min="6323" max="6323" width="11.875" style="142" customWidth="1"/>
    <col min="6324" max="6327" width="7.75" style="142" customWidth="1"/>
    <col min="6328" max="6328" width="11.75" style="142" customWidth="1"/>
    <col min="6329" max="6332" width="7.75" style="142" customWidth="1"/>
    <col min="6333" max="6333" width="11.875" style="142" customWidth="1"/>
    <col min="6334" max="6337" width="7.75" style="142" customWidth="1"/>
    <col min="6338" max="6338" width="11.75" style="142" customWidth="1"/>
    <col min="6339" max="6342" width="7.75" style="142" customWidth="1"/>
    <col min="6343" max="6343" width="11.875" style="142" customWidth="1"/>
    <col min="6344" max="6347" width="7.75" style="142" customWidth="1"/>
    <col min="6348" max="6348" width="8.875" style="142" customWidth="1"/>
    <col min="6349" max="6400" width="8.875" style="142"/>
    <col min="6401" max="6401" width="11.875" style="142" customWidth="1"/>
    <col min="6402" max="6405" width="7.75" style="142" customWidth="1"/>
    <col min="6406" max="6406" width="11.75" style="142" customWidth="1"/>
    <col min="6407" max="6410" width="7.75" style="142" customWidth="1"/>
    <col min="6411" max="6558" width="8.875" style="142"/>
    <col min="6559" max="6559" width="11.875" style="142" customWidth="1"/>
    <col min="6560" max="6563" width="7.75" style="142" customWidth="1"/>
    <col min="6564" max="6564" width="11.75" style="142" customWidth="1"/>
    <col min="6565" max="6568" width="7.75" style="142" customWidth="1"/>
    <col min="6569" max="6569" width="11.875" style="142" customWidth="1"/>
    <col min="6570" max="6573" width="7.75" style="142" customWidth="1"/>
    <col min="6574" max="6574" width="11.75" style="142" customWidth="1"/>
    <col min="6575" max="6578" width="7.75" style="142" customWidth="1"/>
    <col min="6579" max="6579" width="11.875" style="142" customWidth="1"/>
    <col min="6580" max="6583" width="7.75" style="142" customWidth="1"/>
    <col min="6584" max="6584" width="11.75" style="142" customWidth="1"/>
    <col min="6585" max="6588" width="7.75" style="142" customWidth="1"/>
    <col min="6589" max="6589" width="11.875" style="142" customWidth="1"/>
    <col min="6590" max="6593" width="7.75" style="142" customWidth="1"/>
    <col min="6594" max="6594" width="11.75" style="142" customWidth="1"/>
    <col min="6595" max="6598" width="7.75" style="142" customWidth="1"/>
    <col min="6599" max="6599" width="11.875" style="142" customWidth="1"/>
    <col min="6600" max="6603" width="7.75" style="142" customWidth="1"/>
    <col min="6604" max="6604" width="8.875" style="142" customWidth="1"/>
    <col min="6605" max="6656" width="8.875" style="142"/>
    <col min="6657" max="6657" width="11.875" style="142" customWidth="1"/>
    <col min="6658" max="6661" width="7.75" style="142" customWidth="1"/>
    <col min="6662" max="6662" width="11.75" style="142" customWidth="1"/>
    <col min="6663" max="6666" width="7.75" style="142" customWidth="1"/>
    <col min="6667" max="6814" width="8.875" style="142"/>
    <col min="6815" max="6815" width="11.875" style="142" customWidth="1"/>
    <col min="6816" max="6819" width="7.75" style="142" customWidth="1"/>
    <col min="6820" max="6820" width="11.75" style="142" customWidth="1"/>
    <col min="6821" max="6824" width="7.75" style="142" customWidth="1"/>
    <col min="6825" max="6825" width="11.875" style="142" customWidth="1"/>
    <col min="6826" max="6829" width="7.75" style="142" customWidth="1"/>
    <col min="6830" max="6830" width="11.75" style="142" customWidth="1"/>
    <col min="6831" max="6834" width="7.75" style="142" customWidth="1"/>
    <col min="6835" max="6835" width="11.875" style="142" customWidth="1"/>
    <col min="6836" max="6839" width="7.75" style="142" customWidth="1"/>
    <col min="6840" max="6840" width="11.75" style="142" customWidth="1"/>
    <col min="6841" max="6844" width="7.75" style="142" customWidth="1"/>
    <col min="6845" max="6845" width="11.875" style="142" customWidth="1"/>
    <col min="6846" max="6849" width="7.75" style="142" customWidth="1"/>
    <col min="6850" max="6850" width="11.75" style="142" customWidth="1"/>
    <col min="6851" max="6854" width="7.75" style="142" customWidth="1"/>
    <col min="6855" max="6855" width="11.875" style="142" customWidth="1"/>
    <col min="6856" max="6859" width="7.75" style="142" customWidth="1"/>
    <col min="6860" max="6860" width="8.875" style="142" customWidth="1"/>
    <col min="6861" max="6912" width="8.875" style="142"/>
    <col min="6913" max="6913" width="11.875" style="142" customWidth="1"/>
    <col min="6914" max="6917" width="7.75" style="142" customWidth="1"/>
    <col min="6918" max="6918" width="11.75" style="142" customWidth="1"/>
    <col min="6919" max="6922" width="7.75" style="142" customWidth="1"/>
    <col min="6923" max="7070" width="8.875" style="142"/>
    <col min="7071" max="7071" width="11.875" style="142" customWidth="1"/>
    <col min="7072" max="7075" width="7.75" style="142" customWidth="1"/>
    <col min="7076" max="7076" width="11.75" style="142" customWidth="1"/>
    <col min="7077" max="7080" width="7.75" style="142" customWidth="1"/>
    <col min="7081" max="7081" width="11.875" style="142" customWidth="1"/>
    <col min="7082" max="7085" width="7.75" style="142" customWidth="1"/>
    <col min="7086" max="7086" width="11.75" style="142" customWidth="1"/>
    <col min="7087" max="7090" width="7.75" style="142" customWidth="1"/>
    <col min="7091" max="7091" width="11.875" style="142" customWidth="1"/>
    <col min="7092" max="7095" width="7.75" style="142" customWidth="1"/>
    <col min="7096" max="7096" width="11.75" style="142" customWidth="1"/>
    <col min="7097" max="7100" width="7.75" style="142" customWidth="1"/>
    <col min="7101" max="7101" width="11.875" style="142" customWidth="1"/>
    <col min="7102" max="7105" width="7.75" style="142" customWidth="1"/>
    <col min="7106" max="7106" width="11.75" style="142" customWidth="1"/>
    <col min="7107" max="7110" width="7.75" style="142" customWidth="1"/>
    <col min="7111" max="7111" width="11.875" style="142" customWidth="1"/>
    <col min="7112" max="7115" width="7.75" style="142" customWidth="1"/>
    <col min="7116" max="7116" width="8.875" style="142" customWidth="1"/>
    <col min="7117" max="7168" width="8.875" style="142"/>
    <col min="7169" max="7169" width="11.875" style="142" customWidth="1"/>
    <col min="7170" max="7173" width="7.75" style="142" customWidth="1"/>
    <col min="7174" max="7174" width="11.75" style="142" customWidth="1"/>
    <col min="7175" max="7178" width="7.75" style="142" customWidth="1"/>
    <col min="7179" max="7326" width="8.875" style="142"/>
    <col min="7327" max="7327" width="11.875" style="142" customWidth="1"/>
    <col min="7328" max="7331" width="7.75" style="142" customWidth="1"/>
    <col min="7332" max="7332" width="11.75" style="142" customWidth="1"/>
    <col min="7333" max="7336" width="7.75" style="142" customWidth="1"/>
    <col min="7337" max="7337" width="11.875" style="142" customWidth="1"/>
    <col min="7338" max="7341" width="7.75" style="142" customWidth="1"/>
    <col min="7342" max="7342" width="11.75" style="142" customWidth="1"/>
    <col min="7343" max="7346" width="7.75" style="142" customWidth="1"/>
    <col min="7347" max="7347" width="11.875" style="142" customWidth="1"/>
    <col min="7348" max="7351" width="7.75" style="142" customWidth="1"/>
    <col min="7352" max="7352" width="11.75" style="142" customWidth="1"/>
    <col min="7353" max="7356" width="7.75" style="142" customWidth="1"/>
    <col min="7357" max="7357" width="11.875" style="142" customWidth="1"/>
    <col min="7358" max="7361" width="7.75" style="142" customWidth="1"/>
    <col min="7362" max="7362" width="11.75" style="142" customWidth="1"/>
    <col min="7363" max="7366" width="7.75" style="142" customWidth="1"/>
    <col min="7367" max="7367" width="11.875" style="142" customWidth="1"/>
    <col min="7368" max="7371" width="7.75" style="142" customWidth="1"/>
    <col min="7372" max="7372" width="8.875" style="142" customWidth="1"/>
    <col min="7373" max="7424" width="8.875" style="142"/>
    <col min="7425" max="7425" width="11.875" style="142" customWidth="1"/>
    <col min="7426" max="7429" width="7.75" style="142" customWidth="1"/>
    <col min="7430" max="7430" width="11.75" style="142" customWidth="1"/>
    <col min="7431" max="7434" width="7.75" style="142" customWidth="1"/>
    <col min="7435" max="7582" width="8.875" style="142"/>
    <col min="7583" max="7583" width="11.875" style="142" customWidth="1"/>
    <col min="7584" max="7587" width="7.75" style="142" customWidth="1"/>
    <col min="7588" max="7588" width="11.75" style="142" customWidth="1"/>
    <col min="7589" max="7592" width="7.75" style="142" customWidth="1"/>
    <col min="7593" max="7593" width="11.875" style="142" customWidth="1"/>
    <col min="7594" max="7597" width="7.75" style="142" customWidth="1"/>
    <col min="7598" max="7598" width="11.75" style="142" customWidth="1"/>
    <col min="7599" max="7602" width="7.75" style="142" customWidth="1"/>
    <col min="7603" max="7603" width="11.875" style="142" customWidth="1"/>
    <col min="7604" max="7607" width="7.75" style="142" customWidth="1"/>
    <col min="7608" max="7608" width="11.75" style="142" customWidth="1"/>
    <col min="7609" max="7612" width="7.75" style="142" customWidth="1"/>
    <col min="7613" max="7613" width="11.875" style="142" customWidth="1"/>
    <col min="7614" max="7617" width="7.75" style="142" customWidth="1"/>
    <col min="7618" max="7618" width="11.75" style="142" customWidth="1"/>
    <col min="7619" max="7622" width="7.75" style="142" customWidth="1"/>
    <col min="7623" max="7623" width="11.875" style="142" customWidth="1"/>
    <col min="7624" max="7627" width="7.75" style="142" customWidth="1"/>
    <col min="7628" max="7628" width="8.875" style="142" customWidth="1"/>
    <col min="7629" max="7680" width="8.875" style="142"/>
    <col min="7681" max="7681" width="11.875" style="142" customWidth="1"/>
    <col min="7682" max="7685" width="7.75" style="142" customWidth="1"/>
    <col min="7686" max="7686" width="11.75" style="142" customWidth="1"/>
    <col min="7687" max="7690" width="7.75" style="142" customWidth="1"/>
    <col min="7691" max="7838" width="8.875" style="142"/>
    <col min="7839" max="7839" width="11.875" style="142" customWidth="1"/>
    <col min="7840" max="7843" width="7.75" style="142" customWidth="1"/>
    <col min="7844" max="7844" width="11.75" style="142" customWidth="1"/>
    <col min="7845" max="7848" width="7.75" style="142" customWidth="1"/>
    <col min="7849" max="7849" width="11.875" style="142" customWidth="1"/>
    <col min="7850" max="7853" width="7.75" style="142" customWidth="1"/>
    <col min="7854" max="7854" width="11.75" style="142" customWidth="1"/>
    <col min="7855" max="7858" width="7.75" style="142" customWidth="1"/>
    <col min="7859" max="7859" width="11.875" style="142" customWidth="1"/>
    <col min="7860" max="7863" width="7.75" style="142" customWidth="1"/>
    <col min="7864" max="7864" width="11.75" style="142" customWidth="1"/>
    <col min="7865" max="7868" width="7.75" style="142" customWidth="1"/>
    <col min="7869" max="7869" width="11.875" style="142" customWidth="1"/>
    <col min="7870" max="7873" width="7.75" style="142" customWidth="1"/>
    <col min="7874" max="7874" width="11.75" style="142" customWidth="1"/>
    <col min="7875" max="7878" width="7.75" style="142" customWidth="1"/>
    <col min="7879" max="7879" width="11.875" style="142" customWidth="1"/>
    <col min="7880" max="7883" width="7.75" style="142" customWidth="1"/>
    <col min="7884" max="7884" width="8.875" style="142" customWidth="1"/>
    <col min="7885" max="7936" width="8.875" style="142"/>
    <col min="7937" max="7937" width="11.875" style="142" customWidth="1"/>
    <col min="7938" max="7941" width="7.75" style="142" customWidth="1"/>
    <col min="7942" max="7942" width="11.75" style="142" customWidth="1"/>
    <col min="7943" max="7946" width="7.75" style="142" customWidth="1"/>
    <col min="7947" max="8094" width="8.875" style="142"/>
    <col min="8095" max="8095" width="11.875" style="142" customWidth="1"/>
    <col min="8096" max="8099" width="7.75" style="142" customWidth="1"/>
    <col min="8100" max="8100" width="11.75" style="142" customWidth="1"/>
    <col min="8101" max="8104" width="7.75" style="142" customWidth="1"/>
    <col min="8105" max="8105" width="11.875" style="142" customWidth="1"/>
    <col min="8106" max="8109" width="7.75" style="142" customWidth="1"/>
    <col min="8110" max="8110" width="11.75" style="142" customWidth="1"/>
    <col min="8111" max="8114" width="7.75" style="142" customWidth="1"/>
    <col min="8115" max="8115" width="11.875" style="142" customWidth="1"/>
    <col min="8116" max="8119" width="7.75" style="142" customWidth="1"/>
    <col min="8120" max="8120" width="11.75" style="142" customWidth="1"/>
    <col min="8121" max="8124" width="7.75" style="142" customWidth="1"/>
    <col min="8125" max="8125" width="11.875" style="142" customWidth="1"/>
    <col min="8126" max="8129" width="7.75" style="142" customWidth="1"/>
    <col min="8130" max="8130" width="11.75" style="142" customWidth="1"/>
    <col min="8131" max="8134" width="7.75" style="142" customWidth="1"/>
    <col min="8135" max="8135" width="11.875" style="142" customWidth="1"/>
    <col min="8136" max="8139" width="7.75" style="142" customWidth="1"/>
    <col min="8140" max="8140" width="8.875" style="142" customWidth="1"/>
    <col min="8141" max="8192" width="8.875" style="142"/>
    <col min="8193" max="8193" width="11.875" style="142" customWidth="1"/>
    <col min="8194" max="8197" width="7.75" style="142" customWidth="1"/>
    <col min="8198" max="8198" width="11.75" style="142" customWidth="1"/>
    <col min="8199" max="8202" width="7.75" style="142" customWidth="1"/>
    <col min="8203" max="8350" width="8.875" style="142"/>
    <col min="8351" max="8351" width="11.875" style="142" customWidth="1"/>
    <col min="8352" max="8355" width="7.75" style="142" customWidth="1"/>
    <col min="8356" max="8356" width="11.75" style="142" customWidth="1"/>
    <col min="8357" max="8360" width="7.75" style="142" customWidth="1"/>
    <col min="8361" max="8361" width="11.875" style="142" customWidth="1"/>
    <col min="8362" max="8365" width="7.75" style="142" customWidth="1"/>
    <col min="8366" max="8366" width="11.75" style="142" customWidth="1"/>
    <col min="8367" max="8370" width="7.75" style="142" customWidth="1"/>
    <col min="8371" max="8371" width="11.875" style="142" customWidth="1"/>
    <col min="8372" max="8375" width="7.75" style="142" customWidth="1"/>
    <col min="8376" max="8376" width="11.75" style="142" customWidth="1"/>
    <col min="8377" max="8380" width="7.75" style="142" customWidth="1"/>
    <col min="8381" max="8381" width="11.875" style="142" customWidth="1"/>
    <col min="8382" max="8385" width="7.75" style="142" customWidth="1"/>
    <col min="8386" max="8386" width="11.75" style="142" customWidth="1"/>
    <col min="8387" max="8390" width="7.75" style="142" customWidth="1"/>
    <col min="8391" max="8391" width="11.875" style="142" customWidth="1"/>
    <col min="8392" max="8395" width="7.75" style="142" customWidth="1"/>
    <col min="8396" max="8396" width="8.875" style="142" customWidth="1"/>
    <col min="8397" max="8448" width="8.875" style="142"/>
    <col min="8449" max="8449" width="11.875" style="142" customWidth="1"/>
    <col min="8450" max="8453" width="7.75" style="142" customWidth="1"/>
    <col min="8454" max="8454" width="11.75" style="142" customWidth="1"/>
    <col min="8455" max="8458" width="7.75" style="142" customWidth="1"/>
    <col min="8459" max="8606" width="8.875" style="142"/>
    <col min="8607" max="8607" width="11.875" style="142" customWidth="1"/>
    <col min="8608" max="8611" width="7.75" style="142" customWidth="1"/>
    <col min="8612" max="8612" width="11.75" style="142" customWidth="1"/>
    <col min="8613" max="8616" width="7.75" style="142" customWidth="1"/>
    <col min="8617" max="8617" width="11.875" style="142" customWidth="1"/>
    <col min="8618" max="8621" width="7.75" style="142" customWidth="1"/>
    <col min="8622" max="8622" width="11.75" style="142" customWidth="1"/>
    <col min="8623" max="8626" width="7.75" style="142" customWidth="1"/>
    <col min="8627" max="8627" width="11.875" style="142" customWidth="1"/>
    <col min="8628" max="8631" width="7.75" style="142" customWidth="1"/>
    <col min="8632" max="8632" width="11.75" style="142" customWidth="1"/>
    <col min="8633" max="8636" width="7.75" style="142" customWidth="1"/>
    <col min="8637" max="8637" width="11.875" style="142" customWidth="1"/>
    <col min="8638" max="8641" width="7.75" style="142" customWidth="1"/>
    <col min="8642" max="8642" width="11.75" style="142" customWidth="1"/>
    <col min="8643" max="8646" width="7.75" style="142" customWidth="1"/>
    <col min="8647" max="8647" width="11.875" style="142" customWidth="1"/>
    <col min="8648" max="8651" width="7.75" style="142" customWidth="1"/>
    <col min="8652" max="8652" width="8.875" style="142" customWidth="1"/>
    <col min="8653" max="8704" width="8.875" style="142"/>
    <col min="8705" max="8705" width="11.875" style="142" customWidth="1"/>
    <col min="8706" max="8709" width="7.75" style="142" customWidth="1"/>
    <col min="8710" max="8710" width="11.75" style="142" customWidth="1"/>
    <col min="8711" max="8714" width="7.75" style="142" customWidth="1"/>
    <col min="8715" max="8862" width="8.875" style="142"/>
    <col min="8863" max="8863" width="11.875" style="142" customWidth="1"/>
    <col min="8864" max="8867" width="7.75" style="142" customWidth="1"/>
    <col min="8868" max="8868" width="11.75" style="142" customWidth="1"/>
    <col min="8869" max="8872" width="7.75" style="142" customWidth="1"/>
    <col min="8873" max="8873" width="11.875" style="142" customWidth="1"/>
    <col min="8874" max="8877" width="7.75" style="142" customWidth="1"/>
    <col min="8878" max="8878" width="11.75" style="142" customWidth="1"/>
    <col min="8879" max="8882" width="7.75" style="142" customWidth="1"/>
    <col min="8883" max="8883" width="11.875" style="142" customWidth="1"/>
    <col min="8884" max="8887" width="7.75" style="142" customWidth="1"/>
    <col min="8888" max="8888" width="11.75" style="142" customWidth="1"/>
    <col min="8889" max="8892" width="7.75" style="142" customWidth="1"/>
    <col min="8893" max="8893" width="11.875" style="142" customWidth="1"/>
    <col min="8894" max="8897" width="7.75" style="142" customWidth="1"/>
    <col min="8898" max="8898" width="11.75" style="142" customWidth="1"/>
    <col min="8899" max="8902" width="7.75" style="142" customWidth="1"/>
    <col min="8903" max="8903" width="11.875" style="142" customWidth="1"/>
    <col min="8904" max="8907" width="7.75" style="142" customWidth="1"/>
    <col min="8908" max="8908" width="8.875" style="142" customWidth="1"/>
    <col min="8909" max="8960" width="8.875" style="142"/>
    <col min="8961" max="8961" width="11.875" style="142" customWidth="1"/>
    <col min="8962" max="8965" width="7.75" style="142" customWidth="1"/>
    <col min="8966" max="8966" width="11.75" style="142" customWidth="1"/>
    <col min="8967" max="8970" width="7.75" style="142" customWidth="1"/>
    <col min="8971" max="9118" width="8.875" style="142"/>
    <col min="9119" max="9119" width="11.875" style="142" customWidth="1"/>
    <col min="9120" max="9123" width="7.75" style="142" customWidth="1"/>
    <col min="9124" max="9124" width="11.75" style="142" customWidth="1"/>
    <col min="9125" max="9128" width="7.75" style="142" customWidth="1"/>
    <col min="9129" max="9129" width="11.875" style="142" customWidth="1"/>
    <col min="9130" max="9133" width="7.75" style="142" customWidth="1"/>
    <col min="9134" max="9134" width="11.75" style="142" customWidth="1"/>
    <col min="9135" max="9138" width="7.75" style="142" customWidth="1"/>
    <col min="9139" max="9139" width="11.875" style="142" customWidth="1"/>
    <col min="9140" max="9143" width="7.75" style="142" customWidth="1"/>
    <col min="9144" max="9144" width="11.75" style="142" customWidth="1"/>
    <col min="9145" max="9148" width="7.75" style="142" customWidth="1"/>
    <col min="9149" max="9149" width="11.875" style="142" customWidth="1"/>
    <col min="9150" max="9153" width="7.75" style="142" customWidth="1"/>
    <col min="9154" max="9154" width="11.75" style="142" customWidth="1"/>
    <col min="9155" max="9158" width="7.75" style="142" customWidth="1"/>
    <col min="9159" max="9159" width="11.875" style="142" customWidth="1"/>
    <col min="9160" max="9163" width="7.75" style="142" customWidth="1"/>
    <col min="9164" max="9164" width="8.875" style="142" customWidth="1"/>
    <col min="9165" max="9216" width="8.875" style="142"/>
    <col min="9217" max="9217" width="11.875" style="142" customWidth="1"/>
    <col min="9218" max="9221" width="7.75" style="142" customWidth="1"/>
    <col min="9222" max="9222" width="11.75" style="142" customWidth="1"/>
    <col min="9223" max="9226" width="7.75" style="142" customWidth="1"/>
    <col min="9227" max="9374" width="8.875" style="142"/>
    <col min="9375" max="9375" width="11.875" style="142" customWidth="1"/>
    <col min="9376" max="9379" width="7.75" style="142" customWidth="1"/>
    <col min="9380" max="9380" width="11.75" style="142" customWidth="1"/>
    <col min="9381" max="9384" width="7.75" style="142" customWidth="1"/>
    <col min="9385" max="9385" width="11.875" style="142" customWidth="1"/>
    <col min="9386" max="9389" width="7.75" style="142" customWidth="1"/>
    <col min="9390" max="9390" width="11.75" style="142" customWidth="1"/>
    <col min="9391" max="9394" width="7.75" style="142" customWidth="1"/>
    <col min="9395" max="9395" width="11.875" style="142" customWidth="1"/>
    <col min="9396" max="9399" width="7.75" style="142" customWidth="1"/>
    <col min="9400" max="9400" width="11.75" style="142" customWidth="1"/>
    <col min="9401" max="9404" width="7.75" style="142" customWidth="1"/>
    <col min="9405" max="9405" width="11.875" style="142" customWidth="1"/>
    <col min="9406" max="9409" width="7.75" style="142" customWidth="1"/>
    <col min="9410" max="9410" width="11.75" style="142" customWidth="1"/>
    <col min="9411" max="9414" width="7.75" style="142" customWidth="1"/>
    <col min="9415" max="9415" width="11.875" style="142" customWidth="1"/>
    <col min="9416" max="9419" width="7.75" style="142" customWidth="1"/>
    <col min="9420" max="9420" width="8.875" style="142" customWidth="1"/>
    <col min="9421" max="9472" width="8.875" style="142"/>
    <col min="9473" max="9473" width="11.875" style="142" customWidth="1"/>
    <col min="9474" max="9477" width="7.75" style="142" customWidth="1"/>
    <col min="9478" max="9478" width="11.75" style="142" customWidth="1"/>
    <col min="9479" max="9482" width="7.75" style="142" customWidth="1"/>
    <col min="9483" max="9630" width="8.875" style="142"/>
    <col min="9631" max="9631" width="11.875" style="142" customWidth="1"/>
    <col min="9632" max="9635" width="7.75" style="142" customWidth="1"/>
    <col min="9636" max="9636" width="11.75" style="142" customWidth="1"/>
    <col min="9637" max="9640" width="7.75" style="142" customWidth="1"/>
    <col min="9641" max="9641" width="11.875" style="142" customWidth="1"/>
    <col min="9642" max="9645" width="7.75" style="142" customWidth="1"/>
    <col min="9646" max="9646" width="11.75" style="142" customWidth="1"/>
    <col min="9647" max="9650" width="7.75" style="142" customWidth="1"/>
    <col min="9651" max="9651" width="11.875" style="142" customWidth="1"/>
    <col min="9652" max="9655" width="7.75" style="142" customWidth="1"/>
    <col min="9656" max="9656" width="11.75" style="142" customWidth="1"/>
    <col min="9657" max="9660" width="7.75" style="142" customWidth="1"/>
    <col min="9661" max="9661" width="11.875" style="142" customWidth="1"/>
    <col min="9662" max="9665" width="7.75" style="142" customWidth="1"/>
    <col min="9666" max="9666" width="11.75" style="142" customWidth="1"/>
    <col min="9667" max="9670" width="7.75" style="142" customWidth="1"/>
    <col min="9671" max="9671" width="11.875" style="142" customWidth="1"/>
    <col min="9672" max="9675" width="7.75" style="142" customWidth="1"/>
    <col min="9676" max="9676" width="8.875" style="142" customWidth="1"/>
    <col min="9677" max="9728" width="8.875" style="142"/>
    <col min="9729" max="9729" width="11.875" style="142" customWidth="1"/>
    <col min="9730" max="9733" width="7.75" style="142" customWidth="1"/>
    <col min="9734" max="9734" width="11.75" style="142" customWidth="1"/>
    <col min="9735" max="9738" width="7.75" style="142" customWidth="1"/>
    <col min="9739" max="9886" width="8.875" style="142"/>
    <col min="9887" max="9887" width="11.875" style="142" customWidth="1"/>
    <col min="9888" max="9891" width="7.75" style="142" customWidth="1"/>
    <col min="9892" max="9892" width="11.75" style="142" customWidth="1"/>
    <col min="9893" max="9896" width="7.75" style="142" customWidth="1"/>
    <col min="9897" max="9897" width="11.875" style="142" customWidth="1"/>
    <col min="9898" max="9901" width="7.75" style="142" customWidth="1"/>
    <col min="9902" max="9902" width="11.75" style="142" customWidth="1"/>
    <col min="9903" max="9906" width="7.75" style="142" customWidth="1"/>
    <col min="9907" max="9907" width="11.875" style="142" customWidth="1"/>
    <col min="9908" max="9911" width="7.75" style="142" customWidth="1"/>
    <col min="9912" max="9912" width="11.75" style="142" customWidth="1"/>
    <col min="9913" max="9916" width="7.75" style="142" customWidth="1"/>
    <col min="9917" max="9917" width="11.875" style="142" customWidth="1"/>
    <col min="9918" max="9921" width="7.75" style="142" customWidth="1"/>
    <col min="9922" max="9922" width="11.75" style="142" customWidth="1"/>
    <col min="9923" max="9926" width="7.75" style="142" customWidth="1"/>
    <col min="9927" max="9927" width="11.875" style="142" customWidth="1"/>
    <col min="9928" max="9931" width="7.75" style="142" customWidth="1"/>
    <col min="9932" max="9932" width="8.875" style="142" customWidth="1"/>
    <col min="9933" max="9984" width="8.875" style="142"/>
    <col min="9985" max="9985" width="11.875" style="142" customWidth="1"/>
    <col min="9986" max="9989" width="7.75" style="142" customWidth="1"/>
    <col min="9990" max="9990" width="11.75" style="142" customWidth="1"/>
    <col min="9991" max="9994" width="7.75" style="142" customWidth="1"/>
    <col min="9995" max="10142" width="8.875" style="142"/>
    <col min="10143" max="10143" width="11.875" style="142" customWidth="1"/>
    <col min="10144" max="10147" width="7.75" style="142" customWidth="1"/>
    <col min="10148" max="10148" width="11.75" style="142" customWidth="1"/>
    <col min="10149" max="10152" width="7.75" style="142" customWidth="1"/>
    <col min="10153" max="10153" width="11.875" style="142" customWidth="1"/>
    <col min="10154" max="10157" width="7.75" style="142" customWidth="1"/>
    <col min="10158" max="10158" width="11.75" style="142" customWidth="1"/>
    <col min="10159" max="10162" width="7.75" style="142" customWidth="1"/>
    <col min="10163" max="10163" width="11.875" style="142" customWidth="1"/>
    <col min="10164" max="10167" width="7.75" style="142" customWidth="1"/>
    <col min="10168" max="10168" width="11.75" style="142" customWidth="1"/>
    <col min="10169" max="10172" width="7.75" style="142" customWidth="1"/>
    <col min="10173" max="10173" width="11.875" style="142" customWidth="1"/>
    <col min="10174" max="10177" width="7.75" style="142" customWidth="1"/>
    <col min="10178" max="10178" width="11.75" style="142" customWidth="1"/>
    <col min="10179" max="10182" width="7.75" style="142" customWidth="1"/>
    <col min="10183" max="10183" width="11.875" style="142" customWidth="1"/>
    <col min="10184" max="10187" width="7.75" style="142" customWidth="1"/>
    <col min="10188" max="10188" width="8.875" style="142" customWidth="1"/>
    <col min="10189" max="10240" width="8.875" style="142"/>
    <col min="10241" max="10241" width="11.875" style="142" customWidth="1"/>
    <col min="10242" max="10245" width="7.75" style="142" customWidth="1"/>
    <col min="10246" max="10246" width="11.75" style="142" customWidth="1"/>
    <col min="10247" max="10250" width="7.75" style="142" customWidth="1"/>
    <col min="10251" max="10398" width="8.875" style="142"/>
    <col min="10399" max="10399" width="11.875" style="142" customWidth="1"/>
    <col min="10400" max="10403" width="7.75" style="142" customWidth="1"/>
    <col min="10404" max="10404" width="11.75" style="142" customWidth="1"/>
    <col min="10405" max="10408" width="7.75" style="142" customWidth="1"/>
    <col min="10409" max="10409" width="11.875" style="142" customWidth="1"/>
    <col min="10410" max="10413" width="7.75" style="142" customWidth="1"/>
    <col min="10414" max="10414" width="11.75" style="142" customWidth="1"/>
    <col min="10415" max="10418" width="7.75" style="142" customWidth="1"/>
    <col min="10419" max="10419" width="11.875" style="142" customWidth="1"/>
    <col min="10420" max="10423" width="7.75" style="142" customWidth="1"/>
    <col min="10424" max="10424" width="11.75" style="142" customWidth="1"/>
    <col min="10425" max="10428" width="7.75" style="142" customWidth="1"/>
    <col min="10429" max="10429" width="11.875" style="142" customWidth="1"/>
    <col min="10430" max="10433" width="7.75" style="142" customWidth="1"/>
    <col min="10434" max="10434" width="11.75" style="142" customWidth="1"/>
    <col min="10435" max="10438" width="7.75" style="142" customWidth="1"/>
    <col min="10439" max="10439" width="11.875" style="142" customWidth="1"/>
    <col min="10440" max="10443" width="7.75" style="142" customWidth="1"/>
    <col min="10444" max="10444" width="8.875" style="142" customWidth="1"/>
    <col min="10445" max="10496" width="8.875" style="142"/>
    <col min="10497" max="10497" width="11.875" style="142" customWidth="1"/>
    <col min="10498" max="10501" width="7.75" style="142" customWidth="1"/>
    <col min="10502" max="10502" width="11.75" style="142" customWidth="1"/>
    <col min="10503" max="10506" width="7.75" style="142" customWidth="1"/>
    <col min="10507" max="10654" width="8.875" style="142"/>
    <col min="10655" max="10655" width="11.875" style="142" customWidth="1"/>
    <col min="10656" max="10659" width="7.75" style="142" customWidth="1"/>
    <col min="10660" max="10660" width="11.75" style="142" customWidth="1"/>
    <col min="10661" max="10664" width="7.75" style="142" customWidth="1"/>
    <col min="10665" max="10665" width="11.875" style="142" customWidth="1"/>
    <col min="10666" max="10669" width="7.75" style="142" customWidth="1"/>
    <col min="10670" max="10670" width="11.75" style="142" customWidth="1"/>
    <col min="10671" max="10674" width="7.75" style="142" customWidth="1"/>
    <col min="10675" max="10675" width="11.875" style="142" customWidth="1"/>
    <col min="10676" max="10679" width="7.75" style="142" customWidth="1"/>
    <col min="10680" max="10680" width="11.75" style="142" customWidth="1"/>
    <col min="10681" max="10684" width="7.75" style="142" customWidth="1"/>
    <col min="10685" max="10685" width="11.875" style="142" customWidth="1"/>
    <col min="10686" max="10689" width="7.75" style="142" customWidth="1"/>
    <col min="10690" max="10690" width="11.75" style="142" customWidth="1"/>
    <col min="10691" max="10694" width="7.75" style="142" customWidth="1"/>
    <col min="10695" max="10695" width="11.875" style="142" customWidth="1"/>
    <col min="10696" max="10699" width="7.75" style="142" customWidth="1"/>
    <col min="10700" max="10700" width="8.875" style="142" customWidth="1"/>
    <col min="10701" max="10752" width="8.875" style="142"/>
    <col min="10753" max="10753" width="11.875" style="142" customWidth="1"/>
    <col min="10754" max="10757" width="7.75" style="142" customWidth="1"/>
    <col min="10758" max="10758" width="11.75" style="142" customWidth="1"/>
    <col min="10759" max="10762" width="7.75" style="142" customWidth="1"/>
    <col min="10763" max="10910" width="8.875" style="142"/>
    <col min="10911" max="10911" width="11.875" style="142" customWidth="1"/>
    <col min="10912" max="10915" width="7.75" style="142" customWidth="1"/>
    <col min="10916" max="10916" width="11.75" style="142" customWidth="1"/>
    <col min="10917" max="10920" width="7.75" style="142" customWidth="1"/>
    <col min="10921" max="10921" width="11.875" style="142" customWidth="1"/>
    <col min="10922" max="10925" width="7.75" style="142" customWidth="1"/>
    <col min="10926" max="10926" width="11.75" style="142" customWidth="1"/>
    <col min="10927" max="10930" width="7.75" style="142" customWidth="1"/>
    <col min="10931" max="10931" width="11.875" style="142" customWidth="1"/>
    <col min="10932" max="10935" width="7.75" style="142" customWidth="1"/>
    <col min="10936" max="10936" width="11.75" style="142" customWidth="1"/>
    <col min="10937" max="10940" width="7.75" style="142" customWidth="1"/>
    <col min="10941" max="10941" width="11.875" style="142" customWidth="1"/>
    <col min="10942" max="10945" width="7.75" style="142" customWidth="1"/>
    <col min="10946" max="10946" width="11.75" style="142" customWidth="1"/>
    <col min="10947" max="10950" width="7.75" style="142" customWidth="1"/>
    <col min="10951" max="10951" width="11.875" style="142" customWidth="1"/>
    <col min="10952" max="10955" width="7.75" style="142" customWidth="1"/>
    <col min="10956" max="10956" width="8.875" style="142" customWidth="1"/>
    <col min="10957" max="11008" width="8.875" style="142"/>
    <col min="11009" max="11009" width="11.875" style="142" customWidth="1"/>
    <col min="11010" max="11013" width="7.75" style="142" customWidth="1"/>
    <col min="11014" max="11014" width="11.75" style="142" customWidth="1"/>
    <col min="11015" max="11018" width="7.75" style="142" customWidth="1"/>
    <col min="11019" max="11166" width="8.875" style="142"/>
    <col min="11167" max="11167" width="11.875" style="142" customWidth="1"/>
    <col min="11168" max="11171" width="7.75" style="142" customWidth="1"/>
    <col min="11172" max="11172" width="11.75" style="142" customWidth="1"/>
    <col min="11173" max="11176" width="7.75" style="142" customWidth="1"/>
    <col min="11177" max="11177" width="11.875" style="142" customWidth="1"/>
    <col min="11178" max="11181" width="7.75" style="142" customWidth="1"/>
    <col min="11182" max="11182" width="11.75" style="142" customWidth="1"/>
    <col min="11183" max="11186" width="7.75" style="142" customWidth="1"/>
    <col min="11187" max="11187" width="11.875" style="142" customWidth="1"/>
    <col min="11188" max="11191" width="7.75" style="142" customWidth="1"/>
    <col min="11192" max="11192" width="11.75" style="142" customWidth="1"/>
    <col min="11193" max="11196" width="7.75" style="142" customWidth="1"/>
    <col min="11197" max="11197" width="11.875" style="142" customWidth="1"/>
    <col min="11198" max="11201" width="7.75" style="142" customWidth="1"/>
    <col min="11202" max="11202" width="11.75" style="142" customWidth="1"/>
    <col min="11203" max="11206" width="7.75" style="142" customWidth="1"/>
    <col min="11207" max="11207" width="11.875" style="142" customWidth="1"/>
    <col min="11208" max="11211" width="7.75" style="142" customWidth="1"/>
    <col min="11212" max="11212" width="8.875" style="142" customWidth="1"/>
    <col min="11213" max="11264" width="8.875" style="142"/>
    <col min="11265" max="11265" width="11.875" style="142" customWidth="1"/>
    <col min="11266" max="11269" width="7.75" style="142" customWidth="1"/>
    <col min="11270" max="11270" width="11.75" style="142" customWidth="1"/>
    <col min="11271" max="11274" width="7.75" style="142" customWidth="1"/>
    <col min="11275" max="11422" width="8.875" style="142"/>
    <col min="11423" max="11423" width="11.875" style="142" customWidth="1"/>
    <col min="11424" max="11427" width="7.75" style="142" customWidth="1"/>
    <col min="11428" max="11428" width="11.75" style="142" customWidth="1"/>
    <col min="11429" max="11432" width="7.75" style="142" customWidth="1"/>
    <col min="11433" max="11433" width="11.875" style="142" customWidth="1"/>
    <col min="11434" max="11437" width="7.75" style="142" customWidth="1"/>
    <col min="11438" max="11438" width="11.75" style="142" customWidth="1"/>
    <col min="11439" max="11442" width="7.75" style="142" customWidth="1"/>
    <col min="11443" max="11443" width="11.875" style="142" customWidth="1"/>
    <col min="11444" max="11447" width="7.75" style="142" customWidth="1"/>
    <col min="11448" max="11448" width="11.75" style="142" customWidth="1"/>
    <col min="11449" max="11452" width="7.75" style="142" customWidth="1"/>
    <col min="11453" max="11453" width="11.875" style="142" customWidth="1"/>
    <col min="11454" max="11457" width="7.75" style="142" customWidth="1"/>
    <col min="11458" max="11458" width="11.75" style="142" customWidth="1"/>
    <col min="11459" max="11462" width="7.75" style="142" customWidth="1"/>
    <col min="11463" max="11463" width="11.875" style="142" customWidth="1"/>
    <col min="11464" max="11467" width="7.75" style="142" customWidth="1"/>
    <col min="11468" max="11468" width="8.875" style="142" customWidth="1"/>
    <col min="11469" max="11520" width="8.875" style="142"/>
    <col min="11521" max="11521" width="11.875" style="142" customWidth="1"/>
    <col min="11522" max="11525" width="7.75" style="142" customWidth="1"/>
    <col min="11526" max="11526" width="11.75" style="142" customWidth="1"/>
    <col min="11527" max="11530" width="7.75" style="142" customWidth="1"/>
    <col min="11531" max="11678" width="8.875" style="142"/>
    <col min="11679" max="11679" width="11.875" style="142" customWidth="1"/>
    <col min="11680" max="11683" width="7.75" style="142" customWidth="1"/>
    <col min="11684" max="11684" width="11.75" style="142" customWidth="1"/>
    <col min="11685" max="11688" width="7.75" style="142" customWidth="1"/>
    <col min="11689" max="11689" width="11.875" style="142" customWidth="1"/>
    <col min="11690" max="11693" width="7.75" style="142" customWidth="1"/>
    <col min="11694" max="11694" width="11.75" style="142" customWidth="1"/>
    <col min="11695" max="11698" width="7.75" style="142" customWidth="1"/>
    <col min="11699" max="11699" width="11.875" style="142" customWidth="1"/>
    <col min="11700" max="11703" width="7.75" style="142" customWidth="1"/>
    <col min="11704" max="11704" width="11.75" style="142" customWidth="1"/>
    <col min="11705" max="11708" width="7.75" style="142" customWidth="1"/>
    <col min="11709" max="11709" width="11.875" style="142" customWidth="1"/>
    <col min="11710" max="11713" width="7.75" style="142" customWidth="1"/>
    <col min="11714" max="11714" width="11.75" style="142" customWidth="1"/>
    <col min="11715" max="11718" width="7.75" style="142" customWidth="1"/>
    <col min="11719" max="11719" width="11.875" style="142" customWidth="1"/>
    <col min="11720" max="11723" width="7.75" style="142" customWidth="1"/>
    <col min="11724" max="11724" width="8.875" style="142" customWidth="1"/>
    <col min="11725" max="11776" width="8.875" style="142"/>
    <col min="11777" max="11777" width="11.875" style="142" customWidth="1"/>
    <col min="11778" max="11781" width="7.75" style="142" customWidth="1"/>
    <col min="11782" max="11782" width="11.75" style="142" customWidth="1"/>
    <col min="11783" max="11786" width="7.75" style="142" customWidth="1"/>
    <col min="11787" max="11934" width="8.875" style="142"/>
    <col min="11935" max="11935" width="11.875" style="142" customWidth="1"/>
    <col min="11936" max="11939" width="7.75" style="142" customWidth="1"/>
    <col min="11940" max="11940" width="11.75" style="142" customWidth="1"/>
    <col min="11941" max="11944" width="7.75" style="142" customWidth="1"/>
    <col min="11945" max="11945" width="11.875" style="142" customWidth="1"/>
    <col min="11946" max="11949" width="7.75" style="142" customWidth="1"/>
    <col min="11950" max="11950" width="11.75" style="142" customWidth="1"/>
    <col min="11951" max="11954" width="7.75" style="142" customWidth="1"/>
    <col min="11955" max="11955" width="11.875" style="142" customWidth="1"/>
    <col min="11956" max="11959" width="7.75" style="142" customWidth="1"/>
    <col min="11960" max="11960" width="11.75" style="142" customWidth="1"/>
    <col min="11961" max="11964" width="7.75" style="142" customWidth="1"/>
    <col min="11965" max="11965" width="11.875" style="142" customWidth="1"/>
    <col min="11966" max="11969" width="7.75" style="142" customWidth="1"/>
    <col min="11970" max="11970" width="11.75" style="142" customWidth="1"/>
    <col min="11971" max="11974" width="7.75" style="142" customWidth="1"/>
    <col min="11975" max="11975" width="11.875" style="142" customWidth="1"/>
    <col min="11976" max="11979" width="7.75" style="142" customWidth="1"/>
    <col min="11980" max="11980" width="8.875" style="142" customWidth="1"/>
    <col min="11981" max="12032" width="8.875" style="142"/>
    <col min="12033" max="12033" width="11.875" style="142" customWidth="1"/>
    <col min="12034" max="12037" width="7.75" style="142" customWidth="1"/>
    <col min="12038" max="12038" width="11.75" style="142" customWidth="1"/>
    <col min="12039" max="12042" width="7.75" style="142" customWidth="1"/>
    <col min="12043" max="12190" width="8.875" style="142"/>
    <col min="12191" max="12191" width="11.875" style="142" customWidth="1"/>
    <col min="12192" max="12195" width="7.75" style="142" customWidth="1"/>
    <col min="12196" max="12196" width="11.75" style="142" customWidth="1"/>
    <col min="12197" max="12200" width="7.75" style="142" customWidth="1"/>
    <col min="12201" max="12201" width="11.875" style="142" customWidth="1"/>
    <col min="12202" max="12205" width="7.75" style="142" customWidth="1"/>
    <col min="12206" max="12206" width="11.75" style="142" customWidth="1"/>
    <col min="12207" max="12210" width="7.75" style="142" customWidth="1"/>
    <col min="12211" max="12211" width="11.875" style="142" customWidth="1"/>
    <col min="12212" max="12215" width="7.75" style="142" customWidth="1"/>
    <col min="12216" max="12216" width="11.75" style="142" customWidth="1"/>
    <col min="12217" max="12220" width="7.75" style="142" customWidth="1"/>
    <col min="12221" max="12221" width="11.875" style="142" customWidth="1"/>
    <col min="12222" max="12225" width="7.75" style="142" customWidth="1"/>
    <col min="12226" max="12226" width="11.75" style="142" customWidth="1"/>
    <col min="12227" max="12230" width="7.75" style="142" customWidth="1"/>
    <col min="12231" max="12231" width="11.875" style="142" customWidth="1"/>
    <col min="12232" max="12235" width="7.75" style="142" customWidth="1"/>
    <col min="12236" max="12236" width="8.875" style="142" customWidth="1"/>
    <col min="12237" max="12288" width="8.875" style="142"/>
    <col min="12289" max="12289" width="11.875" style="142" customWidth="1"/>
    <col min="12290" max="12293" width="7.75" style="142" customWidth="1"/>
    <col min="12294" max="12294" width="11.75" style="142" customWidth="1"/>
    <col min="12295" max="12298" width="7.75" style="142" customWidth="1"/>
    <col min="12299" max="12446" width="8.875" style="142"/>
    <col min="12447" max="12447" width="11.875" style="142" customWidth="1"/>
    <col min="12448" max="12451" width="7.75" style="142" customWidth="1"/>
    <col min="12452" max="12452" width="11.75" style="142" customWidth="1"/>
    <col min="12453" max="12456" width="7.75" style="142" customWidth="1"/>
    <col min="12457" max="12457" width="11.875" style="142" customWidth="1"/>
    <col min="12458" max="12461" width="7.75" style="142" customWidth="1"/>
    <col min="12462" max="12462" width="11.75" style="142" customWidth="1"/>
    <col min="12463" max="12466" width="7.75" style="142" customWidth="1"/>
    <col min="12467" max="12467" width="11.875" style="142" customWidth="1"/>
    <col min="12468" max="12471" width="7.75" style="142" customWidth="1"/>
    <col min="12472" max="12472" width="11.75" style="142" customWidth="1"/>
    <col min="12473" max="12476" width="7.75" style="142" customWidth="1"/>
    <col min="12477" max="12477" width="11.875" style="142" customWidth="1"/>
    <col min="12478" max="12481" width="7.75" style="142" customWidth="1"/>
    <col min="12482" max="12482" width="11.75" style="142" customWidth="1"/>
    <col min="12483" max="12486" width="7.75" style="142" customWidth="1"/>
    <col min="12487" max="12487" width="11.875" style="142" customWidth="1"/>
    <col min="12488" max="12491" width="7.75" style="142" customWidth="1"/>
    <col min="12492" max="12492" width="8.875" style="142" customWidth="1"/>
    <col min="12493" max="12544" width="8.875" style="142"/>
    <col min="12545" max="12545" width="11.875" style="142" customWidth="1"/>
    <col min="12546" max="12549" width="7.75" style="142" customWidth="1"/>
    <col min="12550" max="12550" width="11.75" style="142" customWidth="1"/>
    <col min="12551" max="12554" width="7.75" style="142" customWidth="1"/>
    <col min="12555" max="12702" width="8.875" style="142"/>
    <col min="12703" max="12703" width="11.875" style="142" customWidth="1"/>
    <col min="12704" max="12707" width="7.75" style="142" customWidth="1"/>
    <col min="12708" max="12708" width="11.75" style="142" customWidth="1"/>
    <col min="12709" max="12712" width="7.75" style="142" customWidth="1"/>
    <col min="12713" max="12713" width="11.875" style="142" customWidth="1"/>
    <col min="12714" max="12717" width="7.75" style="142" customWidth="1"/>
    <col min="12718" max="12718" width="11.75" style="142" customWidth="1"/>
    <col min="12719" max="12722" width="7.75" style="142" customWidth="1"/>
    <col min="12723" max="12723" width="11.875" style="142" customWidth="1"/>
    <col min="12724" max="12727" width="7.75" style="142" customWidth="1"/>
    <col min="12728" max="12728" width="11.75" style="142" customWidth="1"/>
    <col min="12729" max="12732" width="7.75" style="142" customWidth="1"/>
    <col min="12733" max="12733" width="11.875" style="142" customWidth="1"/>
    <col min="12734" max="12737" width="7.75" style="142" customWidth="1"/>
    <col min="12738" max="12738" width="11.75" style="142" customWidth="1"/>
    <col min="12739" max="12742" width="7.75" style="142" customWidth="1"/>
    <col min="12743" max="12743" width="11.875" style="142" customWidth="1"/>
    <col min="12744" max="12747" width="7.75" style="142" customWidth="1"/>
    <col min="12748" max="12748" width="8.875" style="142" customWidth="1"/>
    <col min="12749" max="12800" width="8.875" style="142"/>
    <col min="12801" max="12801" width="11.875" style="142" customWidth="1"/>
    <col min="12802" max="12805" width="7.75" style="142" customWidth="1"/>
    <col min="12806" max="12806" width="11.75" style="142" customWidth="1"/>
    <col min="12807" max="12810" width="7.75" style="142" customWidth="1"/>
    <col min="12811" max="12958" width="8.875" style="142"/>
    <col min="12959" max="12959" width="11.875" style="142" customWidth="1"/>
    <col min="12960" max="12963" width="7.75" style="142" customWidth="1"/>
    <col min="12964" max="12964" width="11.75" style="142" customWidth="1"/>
    <col min="12965" max="12968" width="7.75" style="142" customWidth="1"/>
    <col min="12969" max="12969" width="11.875" style="142" customWidth="1"/>
    <col min="12970" max="12973" width="7.75" style="142" customWidth="1"/>
    <col min="12974" max="12974" width="11.75" style="142" customWidth="1"/>
    <col min="12975" max="12978" width="7.75" style="142" customWidth="1"/>
    <col min="12979" max="12979" width="11.875" style="142" customWidth="1"/>
    <col min="12980" max="12983" width="7.75" style="142" customWidth="1"/>
    <col min="12984" max="12984" width="11.75" style="142" customWidth="1"/>
    <col min="12985" max="12988" width="7.75" style="142" customWidth="1"/>
    <col min="12989" max="12989" width="11.875" style="142" customWidth="1"/>
    <col min="12990" max="12993" width="7.75" style="142" customWidth="1"/>
    <col min="12994" max="12994" width="11.75" style="142" customWidth="1"/>
    <col min="12995" max="12998" width="7.75" style="142" customWidth="1"/>
    <col min="12999" max="12999" width="11.875" style="142" customWidth="1"/>
    <col min="13000" max="13003" width="7.75" style="142" customWidth="1"/>
    <col min="13004" max="13004" width="8.875" style="142" customWidth="1"/>
    <col min="13005" max="13056" width="8.875" style="142"/>
    <col min="13057" max="13057" width="11.875" style="142" customWidth="1"/>
    <col min="13058" max="13061" width="7.75" style="142" customWidth="1"/>
    <col min="13062" max="13062" width="11.75" style="142" customWidth="1"/>
    <col min="13063" max="13066" width="7.75" style="142" customWidth="1"/>
    <col min="13067" max="13214" width="8.875" style="142"/>
    <col min="13215" max="13215" width="11.875" style="142" customWidth="1"/>
    <col min="13216" max="13219" width="7.75" style="142" customWidth="1"/>
    <col min="13220" max="13220" width="11.75" style="142" customWidth="1"/>
    <col min="13221" max="13224" width="7.75" style="142" customWidth="1"/>
    <col min="13225" max="13225" width="11.875" style="142" customWidth="1"/>
    <col min="13226" max="13229" width="7.75" style="142" customWidth="1"/>
    <col min="13230" max="13230" width="11.75" style="142" customWidth="1"/>
    <col min="13231" max="13234" width="7.75" style="142" customWidth="1"/>
    <col min="13235" max="13235" width="11.875" style="142" customWidth="1"/>
    <col min="13236" max="13239" width="7.75" style="142" customWidth="1"/>
    <col min="13240" max="13240" width="11.75" style="142" customWidth="1"/>
    <col min="13241" max="13244" width="7.75" style="142" customWidth="1"/>
    <col min="13245" max="13245" width="11.875" style="142" customWidth="1"/>
    <col min="13246" max="13249" width="7.75" style="142" customWidth="1"/>
    <col min="13250" max="13250" width="11.75" style="142" customWidth="1"/>
    <col min="13251" max="13254" width="7.75" style="142" customWidth="1"/>
    <col min="13255" max="13255" width="11.875" style="142" customWidth="1"/>
    <col min="13256" max="13259" width="7.75" style="142" customWidth="1"/>
    <col min="13260" max="13260" width="8.875" style="142" customWidth="1"/>
    <col min="13261" max="13312" width="8.875" style="142"/>
    <col min="13313" max="13313" width="11.875" style="142" customWidth="1"/>
    <col min="13314" max="13317" width="7.75" style="142" customWidth="1"/>
    <col min="13318" max="13318" width="11.75" style="142" customWidth="1"/>
    <col min="13319" max="13322" width="7.75" style="142" customWidth="1"/>
    <col min="13323" max="13470" width="8.875" style="142"/>
    <col min="13471" max="13471" width="11.875" style="142" customWidth="1"/>
    <col min="13472" max="13475" width="7.75" style="142" customWidth="1"/>
    <col min="13476" max="13476" width="11.75" style="142" customWidth="1"/>
    <col min="13477" max="13480" width="7.75" style="142" customWidth="1"/>
    <col min="13481" max="13481" width="11.875" style="142" customWidth="1"/>
    <col min="13482" max="13485" width="7.75" style="142" customWidth="1"/>
    <col min="13486" max="13486" width="11.75" style="142" customWidth="1"/>
    <col min="13487" max="13490" width="7.75" style="142" customWidth="1"/>
    <col min="13491" max="13491" width="11.875" style="142" customWidth="1"/>
    <col min="13492" max="13495" width="7.75" style="142" customWidth="1"/>
    <col min="13496" max="13496" width="11.75" style="142" customWidth="1"/>
    <col min="13497" max="13500" width="7.75" style="142" customWidth="1"/>
    <col min="13501" max="13501" width="11.875" style="142" customWidth="1"/>
    <col min="13502" max="13505" width="7.75" style="142" customWidth="1"/>
    <col min="13506" max="13506" width="11.75" style="142" customWidth="1"/>
    <col min="13507" max="13510" width="7.75" style="142" customWidth="1"/>
    <col min="13511" max="13511" width="11.875" style="142" customWidth="1"/>
    <col min="13512" max="13515" width="7.75" style="142" customWidth="1"/>
    <col min="13516" max="13516" width="8.875" style="142" customWidth="1"/>
    <col min="13517" max="13568" width="8.875" style="142"/>
    <col min="13569" max="13569" width="11.875" style="142" customWidth="1"/>
    <col min="13570" max="13573" width="7.75" style="142" customWidth="1"/>
    <col min="13574" max="13574" width="11.75" style="142" customWidth="1"/>
    <col min="13575" max="13578" width="7.75" style="142" customWidth="1"/>
    <col min="13579" max="13726" width="8.875" style="142"/>
    <col min="13727" max="13727" width="11.875" style="142" customWidth="1"/>
    <col min="13728" max="13731" width="7.75" style="142" customWidth="1"/>
    <col min="13732" max="13732" width="11.75" style="142" customWidth="1"/>
    <col min="13733" max="13736" width="7.75" style="142" customWidth="1"/>
    <col min="13737" max="13737" width="11.875" style="142" customWidth="1"/>
    <col min="13738" max="13741" width="7.75" style="142" customWidth="1"/>
    <col min="13742" max="13742" width="11.75" style="142" customWidth="1"/>
    <col min="13743" max="13746" width="7.75" style="142" customWidth="1"/>
    <col min="13747" max="13747" width="11.875" style="142" customWidth="1"/>
    <col min="13748" max="13751" width="7.75" style="142" customWidth="1"/>
    <col min="13752" max="13752" width="11.75" style="142" customWidth="1"/>
    <col min="13753" max="13756" width="7.75" style="142" customWidth="1"/>
    <col min="13757" max="13757" width="11.875" style="142" customWidth="1"/>
    <col min="13758" max="13761" width="7.75" style="142" customWidth="1"/>
    <col min="13762" max="13762" width="11.75" style="142" customWidth="1"/>
    <col min="13763" max="13766" width="7.75" style="142" customWidth="1"/>
    <col min="13767" max="13767" width="11.875" style="142" customWidth="1"/>
    <col min="13768" max="13771" width="7.75" style="142" customWidth="1"/>
    <col min="13772" max="13772" width="8.875" style="142" customWidth="1"/>
    <col min="13773" max="13824" width="8.875" style="142"/>
    <col min="13825" max="13825" width="11.875" style="142" customWidth="1"/>
    <col min="13826" max="13829" width="7.75" style="142" customWidth="1"/>
    <col min="13830" max="13830" width="11.75" style="142" customWidth="1"/>
    <col min="13831" max="13834" width="7.75" style="142" customWidth="1"/>
    <col min="13835" max="13982" width="8.875" style="142"/>
    <col min="13983" max="13983" width="11.875" style="142" customWidth="1"/>
    <col min="13984" max="13987" width="7.75" style="142" customWidth="1"/>
    <col min="13988" max="13988" width="11.75" style="142" customWidth="1"/>
    <col min="13989" max="13992" width="7.75" style="142" customWidth="1"/>
    <col min="13993" max="13993" width="11.875" style="142" customWidth="1"/>
    <col min="13994" max="13997" width="7.75" style="142" customWidth="1"/>
    <col min="13998" max="13998" width="11.75" style="142" customWidth="1"/>
    <col min="13999" max="14002" width="7.75" style="142" customWidth="1"/>
    <col min="14003" max="14003" width="11.875" style="142" customWidth="1"/>
    <col min="14004" max="14007" width="7.75" style="142" customWidth="1"/>
    <col min="14008" max="14008" width="11.75" style="142" customWidth="1"/>
    <col min="14009" max="14012" width="7.75" style="142" customWidth="1"/>
    <col min="14013" max="14013" width="11.875" style="142" customWidth="1"/>
    <col min="14014" max="14017" width="7.75" style="142" customWidth="1"/>
    <col min="14018" max="14018" width="11.75" style="142" customWidth="1"/>
    <col min="14019" max="14022" width="7.75" style="142" customWidth="1"/>
    <col min="14023" max="14023" width="11.875" style="142" customWidth="1"/>
    <col min="14024" max="14027" width="7.75" style="142" customWidth="1"/>
    <col min="14028" max="14028" width="8.875" style="142" customWidth="1"/>
    <col min="14029" max="14080" width="8.875" style="142"/>
    <col min="14081" max="14081" width="11.875" style="142" customWidth="1"/>
    <col min="14082" max="14085" width="7.75" style="142" customWidth="1"/>
    <col min="14086" max="14086" width="11.75" style="142" customWidth="1"/>
    <col min="14087" max="14090" width="7.75" style="142" customWidth="1"/>
    <col min="14091" max="14238" width="8.875" style="142"/>
    <col min="14239" max="14239" width="11.875" style="142" customWidth="1"/>
    <col min="14240" max="14243" width="7.75" style="142" customWidth="1"/>
    <col min="14244" max="14244" width="11.75" style="142" customWidth="1"/>
    <col min="14245" max="14248" width="7.75" style="142" customWidth="1"/>
    <col min="14249" max="14249" width="11.875" style="142" customWidth="1"/>
    <col min="14250" max="14253" width="7.75" style="142" customWidth="1"/>
    <col min="14254" max="14254" width="11.75" style="142" customWidth="1"/>
    <col min="14255" max="14258" width="7.75" style="142" customWidth="1"/>
    <col min="14259" max="14259" width="11.875" style="142" customWidth="1"/>
    <col min="14260" max="14263" width="7.75" style="142" customWidth="1"/>
    <col min="14264" max="14264" width="11.75" style="142" customWidth="1"/>
    <col min="14265" max="14268" width="7.75" style="142" customWidth="1"/>
    <col min="14269" max="14269" width="11.875" style="142" customWidth="1"/>
    <col min="14270" max="14273" width="7.75" style="142" customWidth="1"/>
    <col min="14274" max="14274" width="11.75" style="142" customWidth="1"/>
    <col min="14275" max="14278" width="7.75" style="142" customWidth="1"/>
    <col min="14279" max="14279" width="11.875" style="142" customWidth="1"/>
    <col min="14280" max="14283" width="7.75" style="142" customWidth="1"/>
    <col min="14284" max="14284" width="8.875" style="142" customWidth="1"/>
    <col min="14285" max="14336" width="8.875" style="142"/>
    <col min="14337" max="14337" width="11.875" style="142" customWidth="1"/>
    <col min="14338" max="14341" width="7.75" style="142" customWidth="1"/>
    <col min="14342" max="14342" width="11.75" style="142" customWidth="1"/>
    <col min="14343" max="14346" width="7.75" style="142" customWidth="1"/>
    <col min="14347" max="14494" width="8.875" style="142"/>
    <col min="14495" max="14495" width="11.875" style="142" customWidth="1"/>
    <col min="14496" max="14499" width="7.75" style="142" customWidth="1"/>
    <col min="14500" max="14500" width="11.75" style="142" customWidth="1"/>
    <col min="14501" max="14504" width="7.75" style="142" customWidth="1"/>
    <col min="14505" max="14505" width="11.875" style="142" customWidth="1"/>
    <col min="14506" max="14509" width="7.75" style="142" customWidth="1"/>
    <col min="14510" max="14510" width="11.75" style="142" customWidth="1"/>
    <col min="14511" max="14514" width="7.75" style="142" customWidth="1"/>
    <col min="14515" max="14515" width="11.875" style="142" customWidth="1"/>
    <col min="14516" max="14519" width="7.75" style="142" customWidth="1"/>
    <col min="14520" max="14520" width="11.75" style="142" customWidth="1"/>
    <col min="14521" max="14524" width="7.75" style="142" customWidth="1"/>
    <col min="14525" max="14525" width="11.875" style="142" customWidth="1"/>
    <col min="14526" max="14529" width="7.75" style="142" customWidth="1"/>
    <col min="14530" max="14530" width="11.75" style="142" customWidth="1"/>
    <col min="14531" max="14534" width="7.75" style="142" customWidth="1"/>
    <col min="14535" max="14535" width="11.875" style="142" customWidth="1"/>
    <col min="14536" max="14539" width="7.75" style="142" customWidth="1"/>
    <col min="14540" max="14540" width="8.875" style="142" customWidth="1"/>
    <col min="14541" max="14592" width="8.875" style="142"/>
    <col min="14593" max="14593" width="11.875" style="142" customWidth="1"/>
    <col min="14594" max="14597" width="7.75" style="142" customWidth="1"/>
    <col min="14598" max="14598" width="11.75" style="142" customWidth="1"/>
    <col min="14599" max="14602" width="7.75" style="142" customWidth="1"/>
    <col min="14603" max="14750" width="8.875" style="142"/>
    <col min="14751" max="14751" width="11.875" style="142" customWidth="1"/>
    <col min="14752" max="14755" width="7.75" style="142" customWidth="1"/>
    <col min="14756" max="14756" width="11.75" style="142" customWidth="1"/>
    <col min="14757" max="14760" width="7.75" style="142" customWidth="1"/>
    <col min="14761" max="14761" width="11.875" style="142" customWidth="1"/>
    <col min="14762" max="14765" width="7.75" style="142" customWidth="1"/>
    <col min="14766" max="14766" width="11.75" style="142" customWidth="1"/>
    <col min="14767" max="14770" width="7.75" style="142" customWidth="1"/>
    <col min="14771" max="14771" width="11.875" style="142" customWidth="1"/>
    <col min="14772" max="14775" width="7.75" style="142" customWidth="1"/>
    <col min="14776" max="14776" width="11.75" style="142" customWidth="1"/>
    <col min="14777" max="14780" width="7.75" style="142" customWidth="1"/>
    <col min="14781" max="14781" width="11.875" style="142" customWidth="1"/>
    <col min="14782" max="14785" width="7.75" style="142" customWidth="1"/>
    <col min="14786" max="14786" width="11.75" style="142" customWidth="1"/>
    <col min="14787" max="14790" width="7.75" style="142" customWidth="1"/>
    <col min="14791" max="14791" width="11.875" style="142" customWidth="1"/>
    <col min="14792" max="14795" width="7.75" style="142" customWidth="1"/>
    <col min="14796" max="14796" width="8.875" style="142" customWidth="1"/>
    <col min="14797" max="14848" width="8.875" style="142"/>
    <col min="14849" max="14849" width="11.875" style="142" customWidth="1"/>
    <col min="14850" max="14853" width="7.75" style="142" customWidth="1"/>
    <col min="14854" max="14854" width="11.75" style="142" customWidth="1"/>
    <col min="14855" max="14858" width="7.75" style="142" customWidth="1"/>
    <col min="14859" max="15006" width="8.875" style="142"/>
    <col min="15007" max="15007" width="11.875" style="142" customWidth="1"/>
    <col min="15008" max="15011" width="7.75" style="142" customWidth="1"/>
    <col min="15012" max="15012" width="11.75" style="142" customWidth="1"/>
    <col min="15013" max="15016" width="7.75" style="142" customWidth="1"/>
    <col min="15017" max="15017" width="11.875" style="142" customWidth="1"/>
    <col min="15018" max="15021" width="7.75" style="142" customWidth="1"/>
    <col min="15022" max="15022" width="11.75" style="142" customWidth="1"/>
    <col min="15023" max="15026" width="7.75" style="142" customWidth="1"/>
    <col min="15027" max="15027" width="11.875" style="142" customWidth="1"/>
    <col min="15028" max="15031" width="7.75" style="142" customWidth="1"/>
    <col min="15032" max="15032" width="11.75" style="142" customWidth="1"/>
    <col min="15033" max="15036" width="7.75" style="142" customWidth="1"/>
    <col min="15037" max="15037" width="11.875" style="142" customWidth="1"/>
    <col min="15038" max="15041" width="7.75" style="142" customWidth="1"/>
    <col min="15042" max="15042" width="11.75" style="142" customWidth="1"/>
    <col min="15043" max="15046" width="7.75" style="142" customWidth="1"/>
    <col min="15047" max="15047" width="11.875" style="142" customWidth="1"/>
    <col min="15048" max="15051" width="7.75" style="142" customWidth="1"/>
    <col min="15052" max="15052" width="8.875" style="142" customWidth="1"/>
    <col min="15053" max="15104" width="8.875" style="142"/>
    <col min="15105" max="15105" width="11.875" style="142" customWidth="1"/>
    <col min="15106" max="15109" width="7.75" style="142" customWidth="1"/>
    <col min="15110" max="15110" width="11.75" style="142" customWidth="1"/>
    <col min="15111" max="15114" width="7.75" style="142" customWidth="1"/>
    <col min="15115" max="15262" width="8.875" style="142"/>
    <col min="15263" max="15263" width="11.875" style="142" customWidth="1"/>
    <col min="15264" max="15267" width="7.75" style="142" customWidth="1"/>
    <col min="15268" max="15268" width="11.75" style="142" customWidth="1"/>
    <col min="15269" max="15272" width="7.75" style="142" customWidth="1"/>
    <col min="15273" max="15273" width="11.875" style="142" customWidth="1"/>
    <col min="15274" max="15277" width="7.75" style="142" customWidth="1"/>
    <col min="15278" max="15278" width="11.75" style="142" customWidth="1"/>
    <col min="15279" max="15282" width="7.75" style="142" customWidth="1"/>
    <col min="15283" max="15283" width="11.875" style="142" customWidth="1"/>
    <col min="15284" max="15287" width="7.75" style="142" customWidth="1"/>
    <col min="15288" max="15288" width="11.75" style="142" customWidth="1"/>
    <col min="15289" max="15292" width="7.75" style="142" customWidth="1"/>
    <col min="15293" max="15293" width="11.875" style="142" customWidth="1"/>
    <col min="15294" max="15297" width="7.75" style="142" customWidth="1"/>
    <col min="15298" max="15298" width="11.75" style="142" customWidth="1"/>
    <col min="15299" max="15302" width="7.75" style="142" customWidth="1"/>
    <col min="15303" max="15303" width="11.875" style="142" customWidth="1"/>
    <col min="15304" max="15307" width="7.75" style="142" customWidth="1"/>
    <col min="15308" max="15308" width="8.875" style="142" customWidth="1"/>
    <col min="15309" max="15360" width="8.875" style="142"/>
    <col min="15361" max="15361" width="11.875" style="142" customWidth="1"/>
    <col min="15362" max="15365" width="7.75" style="142" customWidth="1"/>
    <col min="15366" max="15366" width="11.75" style="142" customWidth="1"/>
    <col min="15367" max="15370" width="7.75" style="142" customWidth="1"/>
    <col min="15371" max="15518" width="8.875" style="142"/>
    <col min="15519" max="15519" width="11.875" style="142" customWidth="1"/>
    <col min="15520" max="15523" width="7.75" style="142" customWidth="1"/>
    <col min="15524" max="15524" width="11.75" style="142" customWidth="1"/>
    <col min="15525" max="15528" width="7.75" style="142" customWidth="1"/>
    <col min="15529" max="15529" width="11.875" style="142" customWidth="1"/>
    <col min="15530" max="15533" width="7.75" style="142" customWidth="1"/>
    <col min="15534" max="15534" width="11.75" style="142" customWidth="1"/>
    <col min="15535" max="15538" width="7.75" style="142" customWidth="1"/>
    <col min="15539" max="15539" width="11.875" style="142" customWidth="1"/>
    <col min="15540" max="15543" width="7.75" style="142" customWidth="1"/>
    <col min="15544" max="15544" width="11.75" style="142" customWidth="1"/>
    <col min="15545" max="15548" width="7.75" style="142" customWidth="1"/>
    <col min="15549" max="15549" width="11.875" style="142" customWidth="1"/>
    <col min="15550" max="15553" width="7.75" style="142" customWidth="1"/>
    <col min="15554" max="15554" width="11.75" style="142" customWidth="1"/>
    <col min="15555" max="15558" width="7.75" style="142" customWidth="1"/>
    <col min="15559" max="15559" width="11.875" style="142" customWidth="1"/>
    <col min="15560" max="15563" width="7.75" style="142" customWidth="1"/>
    <col min="15564" max="15564" width="8.875" style="142" customWidth="1"/>
    <col min="15565" max="15616" width="8.875" style="142"/>
    <col min="15617" max="15617" width="11.875" style="142" customWidth="1"/>
    <col min="15618" max="15621" width="7.75" style="142" customWidth="1"/>
    <col min="15622" max="15622" width="11.75" style="142" customWidth="1"/>
    <col min="15623" max="15626" width="7.75" style="142" customWidth="1"/>
    <col min="15627" max="15774" width="8.875" style="142"/>
    <col min="15775" max="15775" width="11.875" style="142" customWidth="1"/>
    <col min="15776" max="15779" width="7.75" style="142" customWidth="1"/>
    <col min="15780" max="15780" width="11.75" style="142" customWidth="1"/>
    <col min="15781" max="15784" width="7.75" style="142" customWidth="1"/>
    <col min="15785" max="15785" width="11.875" style="142" customWidth="1"/>
    <col min="15786" max="15789" width="7.75" style="142" customWidth="1"/>
    <col min="15790" max="15790" width="11.75" style="142" customWidth="1"/>
    <col min="15791" max="15794" width="7.75" style="142" customWidth="1"/>
    <col min="15795" max="15795" width="11.875" style="142" customWidth="1"/>
    <col min="15796" max="15799" width="7.75" style="142" customWidth="1"/>
    <col min="15800" max="15800" width="11.75" style="142" customWidth="1"/>
    <col min="15801" max="15804" width="7.75" style="142" customWidth="1"/>
    <col min="15805" max="15805" width="11.875" style="142" customWidth="1"/>
    <col min="15806" max="15809" width="7.75" style="142" customWidth="1"/>
    <col min="15810" max="15810" width="11.75" style="142" customWidth="1"/>
    <col min="15811" max="15814" width="7.75" style="142" customWidth="1"/>
    <col min="15815" max="15815" width="11.875" style="142" customWidth="1"/>
    <col min="15816" max="15819" width="7.75" style="142" customWidth="1"/>
    <col min="15820" max="15820" width="8.875" style="142" customWidth="1"/>
    <col min="15821" max="15872" width="8.875" style="142"/>
    <col min="15873" max="15873" width="11.875" style="142" customWidth="1"/>
    <col min="15874" max="15877" width="7.75" style="142" customWidth="1"/>
    <col min="15878" max="15878" width="11.75" style="142" customWidth="1"/>
    <col min="15879" max="15882" width="7.75" style="142" customWidth="1"/>
    <col min="15883" max="16030" width="8.875" style="142"/>
    <col min="16031" max="16031" width="11.875" style="142" customWidth="1"/>
    <col min="16032" max="16035" width="7.75" style="142" customWidth="1"/>
    <col min="16036" max="16036" width="11.75" style="142" customWidth="1"/>
    <col min="16037" max="16040" width="7.75" style="142" customWidth="1"/>
    <col min="16041" max="16041" width="11.875" style="142" customWidth="1"/>
    <col min="16042" max="16045" width="7.75" style="142" customWidth="1"/>
    <col min="16046" max="16046" width="11.75" style="142" customWidth="1"/>
    <col min="16047" max="16050" width="7.75" style="142" customWidth="1"/>
    <col min="16051" max="16051" width="11.875" style="142" customWidth="1"/>
    <col min="16052" max="16055" width="7.75" style="142" customWidth="1"/>
    <col min="16056" max="16056" width="11.75" style="142" customWidth="1"/>
    <col min="16057" max="16060" width="7.75" style="142" customWidth="1"/>
    <col min="16061" max="16061" width="11.875" style="142" customWidth="1"/>
    <col min="16062" max="16065" width="7.75" style="142" customWidth="1"/>
    <col min="16066" max="16066" width="11.75" style="142" customWidth="1"/>
    <col min="16067" max="16070" width="7.75" style="142" customWidth="1"/>
    <col min="16071" max="16071" width="11.875" style="142" customWidth="1"/>
    <col min="16072" max="16075" width="7.75" style="142" customWidth="1"/>
    <col min="16076" max="16076" width="8.875" style="142" customWidth="1"/>
    <col min="16077" max="16128" width="8.875" style="142"/>
    <col min="16129" max="16129" width="11.875" style="142" customWidth="1"/>
    <col min="16130" max="16133" width="7.75" style="142" customWidth="1"/>
    <col min="16134" max="16134" width="11.75" style="142" customWidth="1"/>
    <col min="16135" max="16138" width="7.75" style="142" customWidth="1"/>
    <col min="16139" max="16286" width="8.875" style="142"/>
    <col min="16287" max="16287" width="11.875" style="142" customWidth="1"/>
    <col min="16288" max="16291" width="7.75" style="142" customWidth="1"/>
    <col min="16292" max="16292" width="11.75" style="142" customWidth="1"/>
    <col min="16293" max="16296" width="7.75" style="142" customWidth="1"/>
    <col min="16297" max="16297" width="11.875" style="142" customWidth="1"/>
    <col min="16298" max="16301" width="7.75" style="142" customWidth="1"/>
    <col min="16302" max="16302" width="11.75" style="142" customWidth="1"/>
    <col min="16303" max="16306" width="7.75" style="142" customWidth="1"/>
    <col min="16307" max="16307" width="11.875" style="142" customWidth="1"/>
    <col min="16308" max="16311" width="7.75" style="142" customWidth="1"/>
    <col min="16312" max="16312" width="11.75" style="142" customWidth="1"/>
    <col min="16313" max="16316" width="7.75" style="142" customWidth="1"/>
    <col min="16317" max="16317" width="11.875" style="142" customWidth="1"/>
    <col min="16318" max="16321" width="7.75" style="142" customWidth="1"/>
    <col min="16322" max="16322" width="11.75" style="142" customWidth="1"/>
    <col min="16323" max="16326" width="7.75" style="142" customWidth="1"/>
    <col min="16327" max="16327" width="11.875" style="142" customWidth="1"/>
    <col min="16328" max="16331" width="7.75" style="142" customWidth="1"/>
    <col min="16332" max="16332" width="8.875" style="142" customWidth="1"/>
    <col min="16333" max="16384" width="8.875" style="142"/>
  </cols>
  <sheetData>
    <row r="1" spans="1:256" ht="18.75" x14ac:dyDescent="0.15">
      <c r="A1" s="139" t="s">
        <v>218</v>
      </c>
      <c r="B1" s="140"/>
      <c r="C1" s="140"/>
      <c r="D1" s="140"/>
      <c r="E1" s="141"/>
      <c r="F1" s="141"/>
      <c r="G1" s="141"/>
      <c r="H1" s="141"/>
      <c r="I1" s="141"/>
      <c r="J1" s="141"/>
    </row>
    <row r="2" spans="1:256" s="144" customFormat="1" ht="15" customHeight="1" thickBot="1" x14ac:dyDescent="0.2">
      <c r="A2" s="143"/>
      <c r="H2" s="415" t="s">
        <v>452</v>
      </c>
      <c r="I2" s="415"/>
      <c r="J2" s="415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</row>
    <row r="3" spans="1:256" ht="15.75" customHeight="1" thickBot="1" x14ac:dyDescent="0.2">
      <c r="A3" s="145" t="s">
        <v>46</v>
      </c>
      <c r="B3" s="146" t="s">
        <v>5</v>
      </c>
      <c r="C3" s="147" t="s">
        <v>6</v>
      </c>
      <c r="D3" s="147" t="s">
        <v>7</v>
      </c>
      <c r="E3" s="148" t="s">
        <v>2</v>
      </c>
      <c r="F3" s="149" t="s">
        <v>46</v>
      </c>
      <c r="G3" s="146" t="s">
        <v>5</v>
      </c>
      <c r="H3" s="147" t="s">
        <v>6</v>
      </c>
      <c r="I3" s="147" t="s">
        <v>7</v>
      </c>
      <c r="J3" s="148" t="s">
        <v>2</v>
      </c>
    </row>
    <row r="4" spans="1:256" ht="15.75" customHeight="1" thickTop="1" x14ac:dyDescent="0.15">
      <c r="A4" s="150" t="s">
        <v>219</v>
      </c>
      <c r="B4" s="200">
        <f>SUM(B5:B8)</f>
        <v>240</v>
      </c>
      <c r="C4" s="200">
        <f>SUM(C5:C8)</f>
        <v>221</v>
      </c>
      <c r="D4" s="200">
        <f>SUM(D5:D8)</f>
        <v>461</v>
      </c>
      <c r="E4" s="200">
        <f>SUM(E5:E8)</f>
        <v>217</v>
      </c>
      <c r="F4" s="169" t="s">
        <v>220</v>
      </c>
      <c r="G4" s="305">
        <f>SUM(G5:G8)</f>
        <v>2177</v>
      </c>
      <c r="H4" s="305">
        <f>SUM(H5:H8)</f>
        <v>2245</v>
      </c>
      <c r="I4" s="305">
        <f>SUM(I5:I8)</f>
        <v>4422</v>
      </c>
      <c r="J4" s="306">
        <f>SUM(J5:J8)</f>
        <v>1962</v>
      </c>
    </row>
    <row r="5" spans="1:256" ht="15.75" customHeight="1" x14ac:dyDescent="0.15">
      <c r="A5" s="151" t="s">
        <v>356</v>
      </c>
      <c r="B5" s="202">
        <v>7</v>
      </c>
      <c r="C5" s="203">
        <v>4</v>
      </c>
      <c r="D5" s="203">
        <v>11</v>
      </c>
      <c r="E5" s="204">
        <v>4</v>
      </c>
      <c r="F5" s="170" t="s">
        <v>360</v>
      </c>
      <c r="G5" s="205">
        <v>648</v>
      </c>
      <c r="H5" s="206">
        <v>719</v>
      </c>
      <c r="I5" s="206">
        <v>1367</v>
      </c>
      <c r="J5" s="207">
        <v>590</v>
      </c>
    </row>
    <row r="6" spans="1:256" ht="15.75" customHeight="1" x14ac:dyDescent="0.15">
      <c r="A6" s="151" t="s">
        <v>357</v>
      </c>
      <c r="B6" s="202">
        <v>175</v>
      </c>
      <c r="C6" s="203">
        <v>160</v>
      </c>
      <c r="D6" s="203">
        <v>335</v>
      </c>
      <c r="E6" s="204">
        <v>166</v>
      </c>
      <c r="F6" s="170" t="s">
        <v>361</v>
      </c>
      <c r="G6" s="205">
        <v>516</v>
      </c>
      <c r="H6" s="206">
        <v>477</v>
      </c>
      <c r="I6" s="206">
        <v>993</v>
      </c>
      <c r="J6" s="207">
        <v>469</v>
      </c>
    </row>
    <row r="7" spans="1:256" ht="15.75" customHeight="1" x14ac:dyDescent="0.15">
      <c r="A7" s="151" t="s">
        <v>358</v>
      </c>
      <c r="B7" s="202">
        <v>36</v>
      </c>
      <c r="C7" s="203">
        <v>35</v>
      </c>
      <c r="D7" s="203">
        <v>71</v>
      </c>
      <c r="E7" s="204">
        <v>28</v>
      </c>
      <c r="F7" s="170" t="s">
        <v>362</v>
      </c>
      <c r="G7" s="205">
        <v>538</v>
      </c>
      <c r="H7" s="206">
        <v>531</v>
      </c>
      <c r="I7" s="206">
        <v>1069</v>
      </c>
      <c r="J7" s="207">
        <v>485</v>
      </c>
    </row>
    <row r="8" spans="1:256" ht="15.75" customHeight="1" x14ac:dyDescent="0.15">
      <c r="A8" s="151" t="s">
        <v>359</v>
      </c>
      <c r="B8" s="202">
        <v>22</v>
      </c>
      <c r="C8" s="203">
        <v>22</v>
      </c>
      <c r="D8" s="203">
        <v>44</v>
      </c>
      <c r="E8" s="204">
        <v>19</v>
      </c>
      <c r="F8" s="170" t="s">
        <v>363</v>
      </c>
      <c r="G8" s="205">
        <v>475</v>
      </c>
      <c r="H8" s="206">
        <v>518</v>
      </c>
      <c r="I8" s="206">
        <v>993</v>
      </c>
      <c r="J8" s="207">
        <v>418</v>
      </c>
    </row>
    <row r="9" spans="1:256" ht="15.75" customHeight="1" x14ac:dyDescent="0.15">
      <c r="A9" s="152"/>
      <c r="B9" s="202"/>
      <c r="C9" s="203"/>
      <c r="D9" s="203"/>
      <c r="E9" s="204"/>
      <c r="F9" s="208"/>
      <c r="G9" s="205"/>
      <c r="H9" s="206"/>
      <c r="I9" s="206"/>
      <c r="J9" s="207"/>
    </row>
    <row r="10" spans="1:256" ht="15.75" customHeight="1" x14ac:dyDescent="0.15">
      <c r="A10" s="150" t="s">
        <v>225</v>
      </c>
      <c r="B10" s="200">
        <f>SUM(B11:B15)</f>
        <v>2031</v>
      </c>
      <c r="C10" s="200">
        <f>SUM(C11:C15)</f>
        <v>2035</v>
      </c>
      <c r="D10" s="200">
        <f>SUM(D11:D15)</f>
        <v>4066</v>
      </c>
      <c r="E10" s="200">
        <f>SUM(E11:E15)</f>
        <v>1651</v>
      </c>
      <c r="F10" s="169" t="s">
        <v>226</v>
      </c>
      <c r="G10" s="305">
        <f>SUM(G11:G14)</f>
        <v>926</v>
      </c>
      <c r="H10" s="305">
        <f>SUM(H11:H14)</f>
        <v>794</v>
      </c>
      <c r="I10" s="305">
        <f>SUM(I11:I14)</f>
        <v>1720</v>
      </c>
      <c r="J10" s="209">
        <f>SUM(J11:J14)</f>
        <v>833</v>
      </c>
    </row>
    <row r="11" spans="1:256" ht="15.75" customHeight="1" x14ac:dyDescent="0.15">
      <c r="A11" s="151" t="s">
        <v>360</v>
      </c>
      <c r="B11" s="202">
        <v>646</v>
      </c>
      <c r="C11" s="203">
        <v>638</v>
      </c>
      <c r="D11" s="203">
        <v>1284</v>
      </c>
      <c r="E11" s="204">
        <v>528</v>
      </c>
      <c r="F11" s="170" t="s">
        <v>360</v>
      </c>
      <c r="G11" s="205">
        <v>698</v>
      </c>
      <c r="H11" s="206">
        <v>608</v>
      </c>
      <c r="I11" s="206">
        <v>1306</v>
      </c>
      <c r="J11" s="307">
        <v>636</v>
      </c>
    </row>
    <row r="12" spans="1:256" ht="15.75" customHeight="1" x14ac:dyDescent="0.15">
      <c r="A12" s="151" t="s">
        <v>361</v>
      </c>
      <c r="B12" s="202">
        <v>545</v>
      </c>
      <c r="C12" s="203">
        <v>543</v>
      </c>
      <c r="D12" s="203">
        <v>1088</v>
      </c>
      <c r="E12" s="204">
        <v>405</v>
      </c>
      <c r="F12" s="170" t="s">
        <v>362</v>
      </c>
      <c r="G12" s="205">
        <v>201</v>
      </c>
      <c r="H12" s="206">
        <v>163</v>
      </c>
      <c r="I12" s="206">
        <v>364</v>
      </c>
      <c r="J12" s="307">
        <v>178</v>
      </c>
    </row>
    <row r="13" spans="1:256" ht="15.75" customHeight="1" x14ac:dyDescent="0.15">
      <c r="A13" s="151" t="s">
        <v>362</v>
      </c>
      <c r="B13" s="202">
        <v>442</v>
      </c>
      <c r="C13" s="203">
        <v>420</v>
      </c>
      <c r="D13" s="203">
        <v>862</v>
      </c>
      <c r="E13" s="204">
        <v>366</v>
      </c>
      <c r="F13" s="170" t="s">
        <v>363</v>
      </c>
      <c r="G13" s="205">
        <v>27</v>
      </c>
      <c r="H13" s="206">
        <v>23</v>
      </c>
      <c r="I13" s="206">
        <v>50</v>
      </c>
      <c r="J13" s="307">
        <v>19</v>
      </c>
    </row>
    <row r="14" spans="1:256" ht="15.75" customHeight="1" x14ac:dyDescent="0.15">
      <c r="A14" s="151" t="s">
        <v>363</v>
      </c>
      <c r="B14" s="202">
        <v>262</v>
      </c>
      <c r="C14" s="203">
        <v>301</v>
      </c>
      <c r="D14" s="203">
        <v>563</v>
      </c>
      <c r="E14" s="204">
        <v>222</v>
      </c>
      <c r="F14" s="331"/>
      <c r="G14" s="332"/>
      <c r="H14" s="333"/>
      <c r="I14" s="333"/>
      <c r="J14" s="334"/>
    </row>
    <row r="15" spans="1:256" ht="15.75" customHeight="1" x14ac:dyDescent="0.15">
      <c r="A15" s="151" t="s">
        <v>364</v>
      </c>
      <c r="B15" s="202">
        <v>136</v>
      </c>
      <c r="C15" s="203">
        <v>133</v>
      </c>
      <c r="D15" s="203">
        <v>269</v>
      </c>
      <c r="E15" s="204">
        <v>130</v>
      </c>
      <c r="F15" s="169" t="s">
        <v>229</v>
      </c>
      <c r="G15" s="305">
        <f>SUM(G16:G23)</f>
        <v>3152</v>
      </c>
      <c r="H15" s="305">
        <f>SUM(H16:H23)</f>
        <v>3230</v>
      </c>
      <c r="I15" s="305">
        <f>SUM(I16:I23)</f>
        <v>6382</v>
      </c>
      <c r="J15" s="209">
        <f>SUM(J16:J23)</f>
        <v>2520</v>
      </c>
    </row>
    <row r="16" spans="1:256" ht="15.75" customHeight="1" x14ac:dyDescent="0.15">
      <c r="A16" s="152"/>
      <c r="B16" s="202"/>
      <c r="C16" s="203"/>
      <c r="D16" s="203"/>
      <c r="E16" s="204"/>
      <c r="F16" s="170" t="s">
        <v>360</v>
      </c>
      <c r="G16" s="205">
        <v>538</v>
      </c>
      <c r="H16" s="206">
        <v>578</v>
      </c>
      <c r="I16" s="206">
        <v>1116</v>
      </c>
      <c r="J16" s="207">
        <v>380</v>
      </c>
    </row>
    <row r="17" spans="1:10" ht="15.75" customHeight="1" x14ac:dyDescent="0.15">
      <c r="A17" s="150" t="s">
        <v>228</v>
      </c>
      <c r="B17" s="200">
        <f>SUM(B18:B24)</f>
        <v>1821</v>
      </c>
      <c r="C17" s="200">
        <f>SUM(C18:C24)</f>
        <v>1876</v>
      </c>
      <c r="D17" s="200">
        <f>SUM(D18:D24)</f>
        <v>3697</v>
      </c>
      <c r="E17" s="200">
        <f>SUM(E18:E24)</f>
        <v>1654</v>
      </c>
      <c r="F17" s="170" t="s">
        <v>361</v>
      </c>
      <c r="G17" s="205">
        <v>434</v>
      </c>
      <c r="H17" s="206">
        <v>454</v>
      </c>
      <c r="I17" s="206">
        <v>888</v>
      </c>
      <c r="J17" s="207">
        <v>389</v>
      </c>
    </row>
    <row r="18" spans="1:10" ht="15.75" customHeight="1" x14ac:dyDescent="0.15">
      <c r="A18" s="151" t="s">
        <v>360</v>
      </c>
      <c r="B18" s="202">
        <v>354</v>
      </c>
      <c r="C18" s="203">
        <v>318</v>
      </c>
      <c r="D18" s="203">
        <v>672</v>
      </c>
      <c r="E18" s="204">
        <v>311</v>
      </c>
      <c r="F18" s="170" t="s">
        <v>362</v>
      </c>
      <c r="G18" s="205">
        <v>240</v>
      </c>
      <c r="H18" s="206">
        <v>223</v>
      </c>
      <c r="I18" s="206">
        <v>463</v>
      </c>
      <c r="J18" s="207">
        <v>180</v>
      </c>
    </row>
    <row r="19" spans="1:10" ht="15.75" customHeight="1" x14ac:dyDescent="0.15">
      <c r="A19" s="151" t="s">
        <v>361</v>
      </c>
      <c r="B19" s="202">
        <v>290</v>
      </c>
      <c r="C19" s="203">
        <v>278</v>
      </c>
      <c r="D19" s="203">
        <v>568</v>
      </c>
      <c r="E19" s="204">
        <v>255</v>
      </c>
      <c r="F19" s="170" t="s">
        <v>363</v>
      </c>
      <c r="G19" s="205">
        <v>241</v>
      </c>
      <c r="H19" s="206">
        <v>223</v>
      </c>
      <c r="I19" s="206">
        <v>464</v>
      </c>
      <c r="J19" s="207">
        <v>191</v>
      </c>
    </row>
    <row r="20" spans="1:10" ht="15.75" customHeight="1" x14ac:dyDescent="0.15">
      <c r="A20" s="151" t="s">
        <v>362</v>
      </c>
      <c r="B20" s="202">
        <v>168</v>
      </c>
      <c r="C20" s="203">
        <v>196</v>
      </c>
      <c r="D20" s="203">
        <v>364</v>
      </c>
      <c r="E20" s="204">
        <v>176</v>
      </c>
      <c r="F20" s="170" t="s">
        <v>364</v>
      </c>
      <c r="G20" s="205">
        <v>520</v>
      </c>
      <c r="H20" s="206">
        <v>602</v>
      </c>
      <c r="I20" s="206">
        <v>1122</v>
      </c>
      <c r="J20" s="207">
        <v>478</v>
      </c>
    </row>
    <row r="21" spans="1:10" ht="15.75" customHeight="1" x14ac:dyDescent="0.15">
      <c r="A21" s="151" t="s">
        <v>363</v>
      </c>
      <c r="B21" s="202">
        <v>186</v>
      </c>
      <c r="C21" s="203">
        <v>211</v>
      </c>
      <c r="D21" s="203">
        <v>397</v>
      </c>
      <c r="E21" s="204">
        <v>197</v>
      </c>
      <c r="F21" s="170" t="s">
        <v>365</v>
      </c>
      <c r="G21" s="205">
        <v>283</v>
      </c>
      <c r="H21" s="206">
        <v>254</v>
      </c>
      <c r="I21" s="206">
        <v>537</v>
      </c>
      <c r="J21" s="207">
        <v>216</v>
      </c>
    </row>
    <row r="22" spans="1:10" ht="15.75" customHeight="1" x14ac:dyDescent="0.15">
      <c r="A22" s="151" t="s">
        <v>364</v>
      </c>
      <c r="B22" s="202">
        <v>67</v>
      </c>
      <c r="C22" s="203">
        <v>52</v>
      </c>
      <c r="D22" s="203">
        <v>119</v>
      </c>
      <c r="E22" s="204">
        <v>64</v>
      </c>
      <c r="F22" s="170" t="s">
        <v>366</v>
      </c>
      <c r="G22" s="205">
        <v>540</v>
      </c>
      <c r="H22" s="206">
        <v>522</v>
      </c>
      <c r="I22" s="206">
        <v>1062</v>
      </c>
      <c r="J22" s="207">
        <v>377</v>
      </c>
    </row>
    <row r="23" spans="1:10" ht="15.75" customHeight="1" x14ac:dyDescent="0.15">
      <c r="A23" s="151" t="s">
        <v>365</v>
      </c>
      <c r="B23" s="202">
        <v>390</v>
      </c>
      <c r="C23" s="203">
        <v>408</v>
      </c>
      <c r="D23" s="203">
        <v>798</v>
      </c>
      <c r="E23" s="204">
        <v>342</v>
      </c>
      <c r="F23" s="170" t="s">
        <v>382</v>
      </c>
      <c r="G23" s="205">
        <v>356</v>
      </c>
      <c r="H23" s="206">
        <v>374</v>
      </c>
      <c r="I23" s="206">
        <v>730</v>
      </c>
      <c r="J23" s="207">
        <v>309</v>
      </c>
    </row>
    <row r="24" spans="1:10" ht="15.75" customHeight="1" x14ac:dyDescent="0.15">
      <c r="A24" s="151" t="s">
        <v>366</v>
      </c>
      <c r="B24" s="202">
        <v>366</v>
      </c>
      <c r="C24" s="203">
        <v>413</v>
      </c>
      <c r="D24" s="203">
        <v>779</v>
      </c>
      <c r="E24" s="204">
        <v>309</v>
      </c>
      <c r="F24" s="331"/>
      <c r="G24" s="332"/>
      <c r="H24" s="333"/>
      <c r="I24" s="333"/>
      <c r="J24" s="334"/>
    </row>
    <row r="25" spans="1:10" ht="15.75" customHeight="1" x14ac:dyDescent="0.15">
      <c r="A25" s="152"/>
      <c r="B25" s="202"/>
      <c r="C25" s="203"/>
      <c r="D25" s="203"/>
      <c r="E25" s="204"/>
      <c r="F25" s="169" t="s">
        <v>234</v>
      </c>
      <c r="G25" s="305">
        <f>SUM(G26:G30)</f>
        <v>1564</v>
      </c>
      <c r="H25" s="305">
        <f>SUM(H26:H30)</f>
        <v>1512</v>
      </c>
      <c r="I25" s="305">
        <f>SUM(I26:I30)</f>
        <v>3076</v>
      </c>
      <c r="J25" s="209">
        <f>SUM(J26:J30)</f>
        <v>1337</v>
      </c>
    </row>
    <row r="26" spans="1:10" ht="15.75" customHeight="1" x14ac:dyDescent="0.15">
      <c r="A26" s="150" t="s">
        <v>233</v>
      </c>
      <c r="B26" s="200">
        <f>SUM(B27:B32)</f>
        <v>646</v>
      </c>
      <c r="C26" s="200">
        <f>SUM(C27:C32)</f>
        <v>608</v>
      </c>
      <c r="D26" s="200">
        <f>SUM(D27:D32)</f>
        <v>1254</v>
      </c>
      <c r="E26" s="200">
        <f>SUM(E27:E32)</f>
        <v>494</v>
      </c>
      <c r="F26" s="170" t="s">
        <v>361</v>
      </c>
      <c r="G26" s="205">
        <v>311</v>
      </c>
      <c r="H26" s="206">
        <v>284</v>
      </c>
      <c r="I26" s="206">
        <v>595</v>
      </c>
      <c r="J26" s="307">
        <v>268</v>
      </c>
    </row>
    <row r="27" spans="1:10" ht="15.75" customHeight="1" x14ac:dyDescent="0.15">
      <c r="A27" s="151" t="s">
        <v>360</v>
      </c>
      <c r="B27" s="202">
        <v>168</v>
      </c>
      <c r="C27" s="203">
        <v>179</v>
      </c>
      <c r="D27" s="203">
        <v>347</v>
      </c>
      <c r="E27" s="204">
        <v>138</v>
      </c>
      <c r="F27" s="170" t="s">
        <v>362</v>
      </c>
      <c r="G27" s="205">
        <v>395</v>
      </c>
      <c r="H27" s="206">
        <v>393</v>
      </c>
      <c r="I27" s="206">
        <v>788</v>
      </c>
      <c r="J27" s="307">
        <v>368</v>
      </c>
    </row>
    <row r="28" spans="1:10" ht="15.75" customHeight="1" x14ac:dyDescent="0.15">
      <c r="A28" s="151" t="s">
        <v>361</v>
      </c>
      <c r="B28" s="202">
        <v>66</v>
      </c>
      <c r="C28" s="203">
        <v>78</v>
      </c>
      <c r="D28" s="203">
        <v>144</v>
      </c>
      <c r="E28" s="204">
        <v>54</v>
      </c>
      <c r="F28" s="170" t="s">
        <v>363</v>
      </c>
      <c r="G28" s="205">
        <v>248</v>
      </c>
      <c r="H28" s="206">
        <v>248</v>
      </c>
      <c r="I28" s="206">
        <v>496</v>
      </c>
      <c r="J28" s="307">
        <v>211</v>
      </c>
    </row>
    <row r="29" spans="1:10" ht="15.75" customHeight="1" x14ac:dyDescent="0.15">
      <c r="A29" s="151" t="s">
        <v>362</v>
      </c>
      <c r="B29" s="202">
        <v>173</v>
      </c>
      <c r="C29" s="203">
        <v>148</v>
      </c>
      <c r="D29" s="203">
        <v>321</v>
      </c>
      <c r="E29" s="204">
        <v>134</v>
      </c>
      <c r="F29" s="170" t="s">
        <v>364</v>
      </c>
      <c r="G29" s="205">
        <v>328</v>
      </c>
      <c r="H29" s="206">
        <v>341</v>
      </c>
      <c r="I29" s="206">
        <v>669</v>
      </c>
      <c r="J29" s="307">
        <v>262</v>
      </c>
    </row>
    <row r="30" spans="1:10" ht="15.75" customHeight="1" x14ac:dyDescent="0.15">
      <c r="A30" s="151" t="s">
        <v>363</v>
      </c>
      <c r="B30" s="202">
        <v>67</v>
      </c>
      <c r="C30" s="203">
        <v>55</v>
      </c>
      <c r="D30" s="203">
        <v>122</v>
      </c>
      <c r="E30" s="204">
        <v>51</v>
      </c>
      <c r="F30" s="170" t="s">
        <v>365</v>
      </c>
      <c r="G30" s="205">
        <v>282</v>
      </c>
      <c r="H30" s="206">
        <v>246</v>
      </c>
      <c r="I30" s="206">
        <v>528</v>
      </c>
      <c r="J30" s="207">
        <v>228</v>
      </c>
    </row>
    <row r="31" spans="1:10" ht="15.75" customHeight="1" x14ac:dyDescent="0.15">
      <c r="A31" s="151" t="s">
        <v>364</v>
      </c>
      <c r="B31" s="202">
        <v>172</v>
      </c>
      <c r="C31" s="203">
        <v>148</v>
      </c>
      <c r="D31" s="203">
        <v>320</v>
      </c>
      <c r="E31" s="204">
        <v>117</v>
      </c>
      <c r="F31" s="331"/>
      <c r="G31" s="332"/>
      <c r="H31" s="333"/>
      <c r="I31" s="333"/>
      <c r="J31" s="334"/>
    </row>
    <row r="32" spans="1:10" ht="15.75" customHeight="1" x14ac:dyDescent="0.15">
      <c r="A32" s="151"/>
      <c r="B32" s="308"/>
      <c r="C32" s="308"/>
      <c r="D32" s="308"/>
      <c r="E32" s="309"/>
      <c r="F32" s="169" t="s">
        <v>235</v>
      </c>
      <c r="G32" s="305">
        <f>SUM(G33:G38)</f>
        <v>1385</v>
      </c>
      <c r="H32" s="305">
        <f>SUM(H33:H38)</f>
        <v>1316</v>
      </c>
      <c r="I32" s="305">
        <f>SUM(I33:I38)</f>
        <v>2701</v>
      </c>
      <c r="J32" s="209">
        <f>SUM(J33:J38)</f>
        <v>1186</v>
      </c>
    </row>
    <row r="33" spans="1:10" ht="15.75" customHeight="1" x14ac:dyDescent="0.15">
      <c r="A33" s="150" t="s">
        <v>473</v>
      </c>
      <c r="B33" s="200">
        <f>SUM(B34:B39)</f>
        <v>857</v>
      </c>
      <c r="C33" s="200">
        <f>SUM(C34:C39)</f>
        <v>915</v>
      </c>
      <c r="D33" s="200">
        <f>SUM(D34:D39)</f>
        <v>1772</v>
      </c>
      <c r="E33" s="335">
        <f>SUM(E34:E39)</f>
        <v>745</v>
      </c>
      <c r="F33" s="170" t="s">
        <v>360</v>
      </c>
      <c r="G33" s="205">
        <v>296</v>
      </c>
      <c r="H33" s="206">
        <v>296</v>
      </c>
      <c r="I33" s="206">
        <v>592</v>
      </c>
      <c r="J33" s="207">
        <v>319</v>
      </c>
    </row>
    <row r="34" spans="1:10" ht="15.75" customHeight="1" x14ac:dyDescent="0.15">
      <c r="A34" s="151" t="s">
        <v>360</v>
      </c>
      <c r="B34" s="202">
        <v>14</v>
      </c>
      <c r="C34" s="203">
        <v>7</v>
      </c>
      <c r="D34" s="203">
        <v>21</v>
      </c>
      <c r="E34" s="204">
        <v>10</v>
      </c>
      <c r="F34" s="170" t="s">
        <v>361</v>
      </c>
      <c r="G34" s="205">
        <v>22</v>
      </c>
      <c r="H34" s="206">
        <v>25</v>
      </c>
      <c r="I34" s="206">
        <v>47</v>
      </c>
      <c r="J34" s="307">
        <v>20</v>
      </c>
    </row>
    <row r="35" spans="1:10" ht="15.75" customHeight="1" x14ac:dyDescent="0.15">
      <c r="A35" s="151" t="s">
        <v>361</v>
      </c>
      <c r="B35" s="202">
        <v>502</v>
      </c>
      <c r="C35" s="203">
        <v>558</v>
      </c>
      <c r="D35" s="203">
        <v>1060</v>
      </c>
      <c r="E35" s="204">
        <v>458</v>
      </c>
      <c r="F35" s="170" t="s">
        <v>362</v>
      </c>
      <c r="G35" s="205">
        <v>390</v>
      </c>
      <c r="H35" s="206">
        <v>384</v>
      </c>
      <c r="I35" s="206">
        <v>774</v>
      </c>
      <c r="J35" s="307">
        <v>312</v>
      </c>
    </row>
    <row r="36" spans="1:10" ht="15.75" customHeight="1" x14ac:dyDescent="0.15">
      <c r="A36" s="151" t="s">
        <v>362</v>
      </c>
      <c r="B36" s="202">
        <v>43</v>
      </c>
      <c r="C36" s="203">
        <v>49</v>
      </c>
      <c r="D36" s="203">
        <v>92</v>
      </c>
      <c r="E36" s="204">
        <v>37</v>
      </c>
      <c r="F36" s="170" t="s">
        <v>363</v>
      </c>
      <c r="G36" s="205">
        <v>20</v>
      </c>
      <c r="H36" s="206">
        <v>18</v>
      </c>
      <c r="I36" s="206">
        <v>38</v>
      </c>
      <c r="J36" s="307">
        <v>22</v>
      </c>
    </row>
    <row r="37" spans="1:10" ht="15.75" customHeight="1" x14ac:dyDescent="0.15">
      <c r="A37" s="151" t="s">
        <v>363</v>
      </c>
      <c r="B37" s="202">
        <v>20</v>
      </c>
      <c r="C37" s="203">
        <v>13</v>
      </c>
      <c r="D37" s="203">
        <v>33</v>
      </c>
      <c r="E37" s="204">
        <v>12</v>
      </c>
      <c r="F37" s="170" t="s">
        <v>364</v>
      </c>
      <c r="G37" s="205">
        <v>385</v>
      </c>
      <c r="H37" s="206">
        <v>343</v>
      </c>
      <c r="I37" s="206">
        <v>728</v>
      </c>
      <c r="J37" s="307">
        <v>303</v>
      </c>
    </row>
    <row r="38" spans="1:10" ht="15.75" customHeight="1" x14ac:dyDescent="0.15">
      <c r="A38" s="151" t="s">
        <v>364</v>
      </c>
      <c r="B38" s="202">
        <v>156</v>
      </c>
      <c r="C38" s="203">
        <v>160</v>
      </c>
      <c r="D38" s="203">
        <v>316</v>
      </c>
      <c r="E38" s="204">
        <v>138</v>
      </c>
      <c r="F38" s="170" t="s">
        <v>365</v>
      </c>
      <c r="G38" s="205">
        <v>272</v>
      </c>
      <c r="H38" s="206">
        <v>250</v>
      </c>
      <c r="I38" s="206">
        <v>522</v>
      </c>
      <c r="J38" s="207">
        <v>210</v>
      </c>
    </row>
    <row r="39" spans="1:10" ht="15.75" customHeight="1" x14ac:dyDescent="0.15">
      <c r="A39" s="151" t="s">
        <v>365</v>
      </c>
      <c r="B39" s="202">
        <v>122</v>
      </c>
      <c r="C39" s="203">
        <v>128</v>
      </c>
      <c r="D39" s="203">
        <v>250</v>
      </c>
      <c r="E39" s="204">
        <v>90</v>
      </c>
      <c r="F39" s="331"/>
      <c r="G39" s="332"/>
      <c r="H39" s="333"/>
      <c r="I39" s="333"/>
      <c r="J39" s="334"/>
    </row>
    <row r="40" spans="1:10" ht="15.75" customHeight="1" x14ac:dyDescent="0.15">
      <c r="A40" s="151"/>
      <c r="B40" s="202"/>
      <c r="C40" s="203"/>
      <c r="D40" s="203"/>
      <c r="E40" s="204"/>
      <c r="F40" s="170"/>
      <c r="G40" s="205"/>
      <c r="H40" s="206"/>
      <c r="I40" s="206"/>
      <c r="J40" s="307"/>
    </row>
    <row r="41" spans="1:10" ht="15.75" customHeight="1" x14ac:dyDescent="0.15">
      <c r="A41" s="150"/>
      <c r="B41" s="212"/>
      <c r="C41" s="213"/>
      <c r="D41" s="213"/>
      <c r="E41" s="201"/>
      <c r="F41" s="170"/>
      <c r="G41" s="205"/>
      <c r="H41" s="206"/>
      <c r="I41" s="206"/>
      <c r="J41" s="207"/>
    </row>
    <row r="42" spans="1:10" ht="15.75" customHeight="1" x14ac:dyDescent="0.15">
      <c r="A42" s="152"/>
      <c r="B42" s="202"/>
      <c r="C42" s="203"/>
      <c r="D42" s="203"/>
      <c r="E42" s="204"/>
      <c r="F42" s="208"/>
      <c r="G42" s="205"/>
      <c r="H42" s="206"/>
      <c r="I42" s="206"/>
      <c r="J42" s="207"/>
    </row>
    <row r="43" spans="1:10" ht="15.75" customHeight="1" x14ac:dyDescent="0.15">
      <c r="A43" s="152"/>
      <c r="B43" s="202"/>
      <c r="C43" s="203"/>
      <c r="D43" s="203"/>
      <c r="E43" s="204"/>
      <c r="F43" s="208"/>
      <c r="G43" s="205"/>
      <c r="H43" s="206"/>
      <c r="I43" s="206"/>
      <c r="J43" s="207"/>
    </row>
    <row r="44" spans="1:10" ht="15.75" customHeight="1" x14ac:dyDescent="0.15">
      <c r="A44" s="152"/>
      <c r="B44" s="202"/>
      <c r="C44" s="203"/>
      <c r="D44" s="203"/>
      <c r="E44" s="204"/>
      <c r="F44" s="208"/>
      <c r="G44" s="205"/>
      <c r="H44" s="206"/>
      <c r="I44" s="206"/>
      <c r="J44" s="207"/>
    </row>
    <row r="45" spans="1:10" ht="15.75" customHeight="1" x14ac:dyDescent="0.15">
      <c r="A45" s="152"/>
      <c r="B45" s="202"/>
      <c r="C45" s="203"/>
      <c r="D45" s="203"/>
      <c r="E45" s="204"/>
      <c r="F45" s="208"/>
      <c r="G45" s="205"/>
      <c r="H45" s="206"/>
      <c r="I45" s="206"/>
      <c r="J45" s="207"/>
    </row>
    <row r="46" spans="1:10" ht="15.75" customHeight="1" x14ac:dyDescent="0.15">
      <c r="A46" s="152"/>
      <c r="B46" s="202"/>
      <c r="C46" s="203"/>
      <c r="D46" s="203"/>
      <c r="E46" s="204"/>
      <c r="F46" s="208"/>
      <c r="G46" s="205"/>
      <c r="H46" s="206"/>
      <c r="I46" s="206"/>
      <c r="J46" s="207"/>
    </row>
    <row r="47" spans="1:10" ht="15.75" customHeight="1" x14ac:dyDescent="0.15">
      <c r="A47" s="152"/>
      <c r="B47" s="202"/>
      <c r="C47" s="203"/>
      <c r="D47" s="203"/>
      <c r="E47" s="204"/>
      <c r="F47" s="208"/>
      <c r="G47" s="205"/>
      <c r="H47" s="206"/>
      <c r="I47" s="206"/>
      <c r="J47" s="207"/>
    </row>
    <row r="48" spans="1:10" ht="15.75" customHeight="1" x14ac:dyDescent="0.15">
      <c r="A48" s="152"/>
      <c r="B48" s="202"/>
      <c r="C48" s="203"/>
      <c r="D48" s="203"/>
      <c r="E48" s="204"/>
      <c r="F48" s="208"/>
      <c r="G48" s="205"/>
      <c r="H48" s="206"/>
      <c r="I48" s="206"/>
      <c r="J48" s="207"/>
    </row>
    <row r="49" spans="1:10" ht="15.75" customHeight="1" thickBot="1" x14ac:dyDescent="0.2">
      <c r="A49" s="153"/>
      <c r="B49" s="214"/>
      <c r="C49" s="215"/>
      <c r="D49" s="215"/>
      <c r="E49" s="216"/>
      <c r="F49" s="173"/>
      <c r="G49" s="217"/>
      <c r="H49" s="218"/>
      <c r="I49" s="218"/>
      <c r="J49" s="219"/>
    </row>
    <row r="50" spans="1:10" ht="15.75" customHeight="1" x14ac:dyDescent="0.15">
      <c r="A50" s="142"/>
    </row>
    <row r="51" spans="1:10" ht="18" customHeight="1" x14ac:dyDescent="0.15">
      <c r="A51" s="142"/>
    </row>
    <row r="52" spans="1:10" ht="15" customHeight="1" x14ac:dyDescent="0.15">
      <c r="A52" s="142"/>
    </row>
    <row r="53" spans="1:10" ht="15" customHeight="1" x14ac:dyDescent="0.15">
      <c r="A53" s="142"/>
    </row>
    <row r="54" spans="1:10" ht="15" customHeight="1" x14ac:dyDescent="0.15">
      <c r="A54" s="142"/>
    </row>
    <row r="55" spans="1:10" ht="15" customHeight="1" x14ac:dyDescent="0.15">
      <c r="A55" s="142"/>
    </row>
    <row r="56" spans="1:10" ht="15" customHeight="1" x14ac:dyDescent="0.15">
      <c r="A56" s="142"/>
    </row>
    <row r="57" spans="1:10" ht="15" customHeight="1" x14ac:dyDescent="0.15">
      <c r="A57" s="142"/>
    </row>
    <row r="58" spans="1:10" ht="15" customHeight="1" x14ac:dyDescent="0.15">
      <c r="A58" s="142"/>
    </row>
    <row r="59" spans="1:10" ht="15" customHeight="1" x14ac:dyDescent="0.15">
      <c r="A59" s="142"/>
    </row>
    <row r="60" spans="1:10" ht="15" customHeight="1" x14ac:dyDescent="0.15">
      <c r="A60" s="142"/>
    </row>
    <row r="61" spans="1:10" ht="15" customHeight="1" x14ac:dyDescent="0.15">
      <c r="A61" s="142"/>
    </row>
    <row r="62" spans="1:10" ht="15" customHeight="1" x14ac:dyDescent="0.15">
      <c r="A62" s="142"/>
    </row>
    <row r="63" spans="1:10" ht="15" customHeight="1" x14ac:dyDescent="0.15">
      <c r="A63" s="142"/>
    </row>
    <row r="64" spans="1:10" ht="15" customHeight="1" x14ac:dyDescent="0.15">
      <c r="A64" s="142"/>
    </row>
    <row r="65" spans="1:1" ht="15" customHeight="1" x14ac:dyDescent="0.15">
      <c r="A65" s="142"/>
    </row>
    <row r="66" spans="1:1" ht="15" customHeight="1" x14ac:dyDescent="0.15">
      <c r="A66" s="142"/>
    </row>
    <row r="67" spans="1:1" ht="15" customHeight="1" x14ac:dyDescent="0.15">
      <c r="A67" s="142"/>
    </row>
    <row r="68" spans="1:1" ht="15" customHeight="1" x14ac:dyDescent="0.15">
      <c r="A68" s="142"/>
    </row>
    <row r="69" spans="1:1" ht="15" customHeight="1" x14ac:dyDescent="0.15">
      <c r="A69" s="142"/>
    </row>
    <row r="70" spans="1:1" ht="15" customHeight="1" x14ac:dyDescent="0.15">
      <c r="A70" s="142"/>
    </row>
    <row r="71" spans="1:1" ht="15" customHeight="1" x14ac:dyDescent="0.15">
      <c r="A71" s="142"/>
    </row>
    <row r="72" spans="1:1" ht="15" customHeight="1" x14ac:dyDescent="0.15">
      <c r="A72" s="142"/>
    </row>
    <row r="73" spans="1:1" ht="15" customHeight="1" x14ac:dyDescent="0.15">
      <c r="A73" s="142"/>
    </row>
    <row r="74" spans="1:1" ht="15" customHeight="1" x14ac:dyDescent="0.15">
      <c r="A74" s="142"/>
    </row>
    <row r="75" spans="1:1" ht="15" customHeight="1" x14ac:dyDescent="0.15">
      <c r="A75" s="142"/>
    </row>
    <row r="76" spans="1:1" ht="15" customHeight="1" x14ac:dyDescent="0.15">
      <c r="A76" s="142"/>
    </row>
    <row r="77" spans="1:1" ht="15" customHeight="1" x14ac:dyDescent="0.15">
      <c r="A77" s="142"/>
    </row>
    <row r="78" spans="1:1" ht="15" customHeight="1" x14ac:dyDescent="0.15">
      <c r="A78" s="142"/>
    </row>
    <row r="79" spans="1:1" ht="15" customHeight="1" x14ac:dyDescent="0.15">
      <c r="A79" s="142"/>
    </row>
    <row r="80" spans="1:1" ht="15" customHeight="1" x14ac:dyDescent="0.15">
      <c r="A80" s="142"/>
    </row>
    <row r="81" spans="1:1" ht="15" customHeight="1" x14ac:dyDescent="0.15">
      <c r="A81" s="142"/>
    </row>
    <row r="82" spans="1:1" ht="15" customHeight="1" x14ac:dyDescent="0.15">
      <c r="A82" s="142"/>
    </row>
    <row r="83" spans="1:1" ht="15" customHeight="1" x14ac:dyDescent="0.15">
      <c r="A83" s="142"/>
    </row>
    <row r="84" spans="1:1" ht="15" customHeight="1" x14ac:dyDescent="0.15">
      <c r="A84" s="142"/>
    </row>
    <row r="85" spans="1:1" ht="15" customHeight="1" x14ac:dyDescent="0.15">
      <c r="A85" s="142"/>
    </row>
    <row r="86" spans="1:1" ht="15" customHeight="1" x14ac:dyDescent="0.15">
      <c r="A86" s="142"/>
    </row>
    <row r="87" spans="1:1" ht="15" customHeight="1" x14ac:dyDescent="0.15">
      <c r="A87" s="142"/>
    </row>
    <row r="88" spans="1:1" ht="15" customHeight="1" x14ac:dyDescent="0.15">
      <c r="A88" s="142"/>
    </row>
    <row r="89" spans="1:1" ht="15" customHeight="1" x14ac:dyDescent="0.15">
      <c r="A89" s="142"/>
    </row>
    <row r="90" spans="1:1" ht="15" customHeight="1" x14ac:dyDescent="0.15">
      <c r="A90" s="142"/>
    </row>
    <row r="91" spans="1:1" ht="15" customHeight="1" x14ac:dyDescent="0.15">
      <c r="A91" s="142"/>
    </row>
    <row r="92" spans="1:1" ht="15" customHeight="1" x14ac:dyDescent="0.15">
      <c r="A92" s="142"/>
    </row>
    <row r="93" spans="1:1" ht="15" customHeight="1" x14ac:dyDescent="0.15">
      <c r="A93" s="142"/>
    </row>
    <row r="94" spans="1:1" ht="15" customHeight="1" x14ac:dyDescent="0.15">
      <c r="A94" s="142"/>
    </row>
    <row r="95" spans="1:1" ht="15" customHeight="1" x14ac:dyDescent="0.15">
      <c r="A95" s="142"/>
    </row>
    <row r="96" spans="1:1" ht="15" customHeight="1" x14ac:dyDescent="0.15">
      <c r="A96" s="142"/>
    </row>
    <row r="97" spans="1:1" ht="15" customHeight="1" x14ac:dyDescent="0.15">
      <c r="A97" s="142"/>
    </row>
    <row r="98" spans="1:1" ht="15" customHeight="1" x14ac:dyDescent="0.15">
      <c r="A98" s="142"/>
    </row>
    <row r="99" spans="1:1" ht="15" customHeight="1" x14ac:dyDescent="0.15">
      <c r="A99" s="142"/>
    </row>
    <row r="100" spans="1:1" ht="15" customHeight="1" x14ac:dyDescent="0.15">
      <c r="A100" s="142"/>
    </row>
    <row r="101" spans="1:1" ht="15" customHeight="1" x14ac:dyDescent="0.15">
      <c r="A101" s="142"/>
    </row>
    <row r="102" spans="1:1" ht="15" customHeight="1" x14ac:dyDescent="0.15">
      <c r="A102" s="142"/>
    </row>
    <row r="103" spans="1:1" ht="15" customHeight="1" x14ac:dyDescent="0.15">
      <c r="A103" s="142"/>
    </row>
    <row r="104" spans="1:1" ht="15" customHeight="1" x14ac:dyDescent="0.15">
      <c r="A104" s="142"/>
    </row>
    <row r="105" spans="1:1" ht="15" customHeight="1" x14ac:dyDescent="0.15">
      <c r="A105" s="142"/>
    </row>
    <row r="106" spans="1:1" ht="15" customHeight="1" x14ac:dyDescent="0.15">
      <c r="A106" s="142"/>
    </row>
    <row r="107" spans="1:1" ht="15" customHeight="1" x14ac:dyDescent="0.15">
      <c r="A107" s="142"/>
    </row>
    <row r="108" spans="1:1" ht="15" customHeight="1" x14ac:dyDescent="0.15">
      <c r="A108" s="142"/>
    </row>
    <row r="109" spans="1:1" ht="15" customHeight="1" x14ac:dyDescent="0.15">
      <c r="A109" s="142"/>
    </row>
    <row r="110" spans="1:1" ht="15" customHeight="1" x14ac:dyDescent="0.15">
      <c r="A110" s="142"/>
    </row>
    <row r="111" spans="1:1" ht="15" customHeight="1" x14ac:dyDescent="0.15">
      <c r="A111" s="142"/>
    </row>
    <row r="112" spans="1:1" ht="15" customHeight="1" x14ac:dyDescent="0.15">
      <c r="A112" s="142"/>
    </row>
    <row r="113" spans="1:1" ht="15" customHeight="1" x14ac:dyDescent="0.15">
      <c r="A113" s="142"/>
    </row>
    <row r="114" spans="1:1" ht="15" customHeight="1" x14ac:dyDescent="0.15">
      <c r="A114" s="142"/>
    </row>
    <row r="115" spans="1:1" ht="15" customHeight="1" x14ac:dyDescent="0.15">
      <c r="A115" s="142"/>
    </row>
    <row r="116" spans="1:1" ht="15" customHeight="1" x14ac:dyDescent="0.15">
      <c r="A116" s="142"/>
    </row>
    <row r="117" spans="1:1" ht="15" customHeight="1" x14ac:dyDescent="0.15">
      <c r="A117" s="142"/>
    </row>
    <row r="118" spans="1:1" ht="15" customHeight="1" x14ac:dyDescent="0.15">
      <c r="A118" s="142"/>
    </row>
    <row r="119" spans="1:1" ht="15" customHeight="1" x14ac:dyDescent="0.15">
      <c r="A119" s="142"/>
    </row>
    <row r="120" spans="1:1" ht="15" customHeight="1" x14ac:dyDescent="0.15">
      <c r="A120" s="142"/>
    </row>
    <row r="121" spans="1:1" ht="15" customHeight="1" x14ac:dyDescent="0.15">
      <c r="A121" s="142"/>
    </row>
    <row r="122" spans="1:1" ht="15" customHeight="1" x14ac:dyDescent="0.15">
      <c r="A122" s="142"/>
    </row>
    <row r="123" spans="1:1" ht="15" customHeight="1" x14ac:dyDescent="0.15">
      <c r="A123" s="142"/>
    </row>
    <row r="124" spans="1:1" ht="15" customHeight="1" x14ac:dyDescent="0.15">
      <c r="A124" s="142"/>
    </row>
    <row r="125" spans="1:1" ht="15" customHeight="1" x14ac:dyDescent="0.15">
      <c r="A125" s="142"/>
    </row>
    <row r="126" spans="1:1" ht="15" customHeight="1" x14ac:dyDescent="0.15">
      <c r="A126" s="142"/>
    </row>
    <row r="127" spans="1:1" ht="15" customHeight="1" x14ac:dyDescent="0.15">
      <c r="A127" s="142"/>
    </row>
    <row r="128" spans="1:1" ht="15" customHeight="1" x14ac:dyDescent="0.15">
      <c r="A128" s="142"/>
    </row>
    <row r="129" spans="1:1" ht="15" customHeight="1" x14ac:dyDescent="0.15">
      <c r="A129" s="142"/>
    </row>
    <row r="130" spans="1:1" ht="15" customHeight="1" x14ac:dyDescent="0.15">
      <c r="A130" s="142"/>
    </row>
    <row r="131" spans="1:1" ht="15" customHeight="1" x14ac:dyDescent="0.15">
      <c r="A131" s="142"/>
    </row>
    <row r="132" spans="1:1" ht="15" customHeight="1" x14ac:dyDescent="0.15">
      <c r="A132" s="142"/>
    </row>
    <row r="133" spans="1:1" ht="15" customHeight="1" x14ac:dyDescent="0.15">
      <c r="A133" s="142"/>
    </row>
    <row r="134" spans="1:1" ht="15" customHeight="1" x14ac:dyDescent="0.15">
      <c r="A134" s="142"/>
    </row>
    <row r="135" spans="1:1" ht="15" customHeight="1" x14ac:dyDescent="0.15">
      <c r="A135" s="142"/>
    </row>
    <row r="136" spans="1:1" ht="15" customHeight="1" x14ac:dyDescent="0.15">
      <c r="A136" s="142"/>
    </row>
    <row r="137" spans="1:1" ht="15" customHeight="1" x14ac:dyDescent="0.15">
      <c r="A137" s="142"/>
    </row>
    <row r="138" spans="1:1" ht="15" customHeight="1" x14ac:dyDescent="0.15">
      <c r="A138" s="142"/>
    </row>
    <row r="139" spans="1:1" ht="15" customHeight="1" x14ac:dyDescent="0.15">
      <c r="A139" s="142"/>
    </row>
    <row r="140" spans="1:1" ht="15" customHeight="1" x14ac:dyDescent="0.15">
      <c r="A140" s="142"/>
    </row>
    <row r="141" spans="1:1" ht="15" customHeight="1" x14ac:dyDescent="0.15">
      <c r="A141" s="142"/>
    </row>
    <row r="142" spans="1:1" ht="15" customHeight="1" x14ac:dyDescent="0.15">
      <c r="A142" s="142"/>
    </row>
    <row r="143" spans="1:1" ht="15" customHeight="1" x14ac:dyDescent="0.15">
      <c r="A143" s="142"/>
    </row>
    <row r="144" spans="1:1" ht="15" customHeight="1" x14ac:dyDescent="0.15">
      <c r="A144" s="142"/>
    </row>
    <row r="145" spans="1:1" ht="15" customHeight="1" x14ac:dyDescent="0.15">
      <c r="A145" s="142"/>
    </row>
    <row r="146" spans="1:1" ht="15" customHeight="1" x14ac:dyDescent="0.15">
      <c r="A146" s="142"/>
    </row>
    <row r="147" spans="1:1" ht="15" customHeight="1" x14ac:dyDescent="0.15">
      <c r="A147" s="142"/>
    </row>
    <row r="148" spans="1:1" ht="15" customHeight="1" x14ac:dyDescent="0.15">
      <c r="A148" s="142"/>
    </row>
    <row r="149" spans="1:1" ht="15" customHeight="1" x14ac:dyDescent="0.15">
      <c r="A149" s="142"/>
    </row>
    <row r="150" spans="1:1" ht="15" customHeight="1" x14ac:dyDescent="0.15">
      <c r="A150" s="142"/>
    </row>
    <row r="151" spans="1:1" ht="15" customHeight="1" x14ac:dyDescent="0.15">
      <c r="A151" s="142"/>
    </row>
    <row r="152" spans="1:1" ht="15" customHeight="1" x14ac:dyDescent="0.15">
      <c r="A152" s="142"/>
    </row>
    <row r="153" spans="1:1" ht="15" customHeight="1" x14ac:dyDescent="0.15">
      <c r="A153" s="142"/>
    </row>
    <row r="154" spans="1:1" ht="15" customHeight="1" x14ac:dyDescent="0.15">
      <c r="A154" s="142"/>
    </row>
    <row r="155" spans="1:1" ht="15" customHeight="1" x14ac:dyDescent="0.15">
      <c r="A155" s="142"/>
    </row>
    <row r="156" spans="1:1" ht="15" customHeight="1" x14ac:dyDescent="0.15">
      <c r="A156" s="142"/>
    </row>
    <row r="157" spans="1:1" ht="15" customHeight="1" x14ac:dyDescent="0.15">
      <c r="A157" s="142"/>
    </row>
    <row r="158" spans="1:1" ht="15" customHeight="1" x14ac:dyDescent="0.15">
      <c r="A158" s="142"/>
    </row>
    <row r="159" spans="1:1" ht="15" customHeight="1" x14ac:dyDescent="0.15">
      <c r="A159" s="142"/>
    </row>
    <row r="160" spans="1:1" ht="15" customHeight="1" x14ac:dyDescent="0.15">
      <c r="A160" s="142"/>
    </row>
    <row r="161" spans="1:1" ht="15" customHeight="1" x14ac:dyDescent="0.15">
      <c r="A161" s="142"/>
    </row>
    <row r="162" spans="1:1" ht="15" customHeight="1" x14ac:dyDescent="0.15">
      <c r="A162" s="142"/>
    </row>
    <row r="163" spans="1:1" ht="15" customHeight="1" x14ac:dyDescent="0.15">
      <c r="A163" s="142"/>
    </row>
    <row r="164" spans="1:1" ht="15" customHeight="1" x14ac:dyDescent="0.15">
      <c r="A164" s="142"/>
    </row>
    <row r="165" spans="1:1" ht="15" customHeight="1" x14ac:dyDescent="0.15">
      <c r="A165" s="142"/>
    </row>
    <row r="166" spans="1:1" ht="15" customHeight="1" x14ac:dyDescent="0.15">
      <c r="A166" s="142"/>
    </row>
    <row r="167" spans="1:1" ht="15" customHeight="1" x14ac:dyDescent="0.15">
      <c r="A167" s="142"/>
    </row>
    <row r="168" spans="1:1" ht="15" customHeight="1" x14ac:dyDescent="0.15">
      <c r="A168" s="142"/>
    </row>
    <row r="169" spans="1:1" ht="15" customHeight="1" x14ac:dyDescent="0.15">
      <c r="A169" s="142"/>
    </row>
    <row r="170" spans="1:1" ht="15" customHeight="1" x14ac:dyDescent="0.15">
      <c r="A170" s="142"/>
    </row>
    <row r="171" spans="1:1" ht="15" customHeight="1" x14ac:dyDescent="0.15">
      <c r="A171" s="142"/>
    </row>
    <row r="172" spans="1:1" ht="15" customHeight="1" x14ac:dyDescent="0.15">
      <c r="A172" s="142"/>
    </row>
    <row r="173" spans="1:1" ht="15" customHeight="1" x14ac:dyDescent="0.15">
      <c r="A173" s="142"/>
    </row>
    <row r="174" spans="1:1" ht="15" customHeight="1" x14ac:dyDescent="0.15">
      <c r="A174" s="142"/>
    </row>
    <row r="175" spans="1:1" ht="15" customHeight="1" x14ac:dyDescent="0.15">
      <c r="A175" s="142"/>
    </row>
    <row r="176" spans="1:1" ht="15" customHeight="1" x14ac:dyDescent="0.15">
      <c r="A176" s="142"/>
    </row>
    <row r="177" spans="1:1" ht="15" customHeight="1" x14ac:dyDescent="0.15">
      <c r="A177" s="142"/>
    </row>
    <row r="178" spans="1:1" ht="15" customHeight="1" x14ac:dyDescent="0.15">
      <c r="A178" s="142"/>
    </row>
    <row r="179" spans="1:1" ht="15" customHeight="1" x14ac:dyDescent="0.15">
      <c r="A179" s="142"/>
    </row>
    <row r="180" spans="1:1" ht="15" customHeight="1" x14ac:dyDescent="0.15">
      <c r="A180" s="142"/>
    </row>
    <row r="181" spans="1:1" ht="15" customHeight="1" x14ac:dyDescent="0.15">
      <c r="A181" s="142"/>
    </row>
    <row r="182" spans="1:1" ht="15" customHeight="1" x14ac:dyDescent="0.15">
      <c r="A182" s="142"/>
    </row>
    <row r="183" spans="1:1" ht="15" customHeight="1" x14ac:dyDescent="0.15">
      <c r="A183" s="142"/>
    </row>
    <row r="184" spans="1:1" ht="15" customHeight="1" x14ac:dyDescent="0.15">
      <c r="A184" s="142"/>
    </row>
    <row r="185" spans="1:1" ht="15" customHeight="1" x14ac:dyDescent="0.15">
      <c r="A185" s="142"/>
    </row>
    <row r="186" spans="1:1" ht="15" customHeight="1" x14ac:dyDescent="0.15">
      <c r="A186" s="142"/>
    </row>
    <row r="187" spans="1:1" ht="15" customHeight="1" x14ac:dyDescent="0.15">
      <c r="A187" s="142"/>
    </row>
    <row r="188" spans="1:1" ht="15" customHeight="1" x14ac:dyDescent="0.15">
      <c r="A188" s="142"/>
    </row>
    <row r="189" spans="1:1" ht="15" customHeight="1" x14ac:dyDescent="0.15">
      <c r="A189" s="142"/>
    </row>
    <row r="190" spans="1:1" ht="15" customHeight="1" x14ac:dyDescent="0.15">
      <c r="A190" s="142"/>
    </row>
    <row r="191" spans="1:1" ht="15" customHeight="1" x14ac:dyDescent="0.15">
      <c r="A191" s="142"/>
    </row>
    <row r="192" spans="1:1" ht="15" customHeight="1" x14ac:dyDescent="0.15">
      <c r="A192" s="142"/>
    </row>
    <row r="193" spans="1:1" ht="15" customHeight="1" x14ac:dyDescent="0.15">
      <c r="A193" s="142"/>
    </row>
    <row r="194" spans="1:1" ht="15" customHeight="1" x14ac:dyDescent="0.15">
      <c r="A194" s="142"/>
    </row>
    <row r="195" spans="1:1" ht="15" customHeight="1" x14ac:dyDescent="0.15">
      <c r="A195" s="142"/>
    </row>
    <row r="196" spans="1:1" ht="15" customHeight="1" x14ac:dyDescent="0.15">
      <c r="A196" s="142"/>
    </row>
    <row r="197" spans="1:1" ht="15" customHeight="1" x14ac:dyDescent="0.15">
      <c r="A197" s="142"/>
    </row>
  </sheetData>
  <mergeCells count="1">
    <mergeCell ref="H2:J2"/>
  </mergeCells>
  <phoneticPr fontId="2"/>
  <conditionalFormatting sqref="B4:E4">
    <cfRule type="cellIs" dxfId="65" priority="17" stopIfTrue="1" operator="notEqual">
      <formula>SUM(B5:B8)</formula>
    </cfRule>
  </conditionalFormatting>
  <conditionalFormatting sqref="B10:E10 G25:J25">
    <cfRule type="cellIs" dxfId="64" priority="9" stopIfTrue="1" operator="notEqual">
      <formula>SUM(B11:B15)</formula>
    </cfRule>
  </conditionalFormatting>
  <conditionalFormatting sqref="B17:E17">
    <cfRule type="cellIs" dxfId="63" priority="8" stopIfTrue="1" operator="notEqual">
      <formula>SUM(B18:B24)</formula>
    </cfRule>
  </conditionalFormatting>
  <conditionalFormatting sqref="B26:E26">
    <cfRule type="cellIs" dxfId="62" priority="7" stopIfTrue="1" operator="notEqual">
      <formula>SUM(B27:B32)</formula>
    </cfRule>
  </conditionalFormatting>
  <conditionalFormatting sqref="B33:E33">
    <cfRule type="cellIs" dxfId="61" priority="6" stopIfTrue="1" operator="notEqual">
      <formula>SUM(B34:B39)</formula>
    </cfRule>
  </conditionalFormatting>
  <conditionalFormatting sqref="D5:D8">
    <cfRule type="cellIs" dxfId="60" priority="18" stopIfTrue="1" operator="notEqual">
      <formula>B5+C5</formula>
    </cfRule>
  </conditionalFormatting>
  <conditionalFormatting sqref="D11:D15">
    <cfRule type="cellIs" dxfId="59" priority="16" stopIfTrue="1" operator="notEqual">
      <formula>B11+C11</formula>
    </cfRule>
  </conditionalFormatting>
  <conditionalFormatting sqref="D18:D24">
    <cfRule type="cellIs" dxfId="58" priority="15" stopIfTrue="1" operator="notEqual">
      <formula>B18+C18</formula>
    </cfRule>
  </conditionalFormatting>
  <conditionalFormatting sqref="D27:D31">
    <cfRule type="cellIs" dxfId="57" priority="14" stopIfTrue="1" operator="notEqual">
      <formula>B27+C27</formula>
    </cfRule>
  </conditionalFormatting>
  <conditionalFormatting sqref="D34:D40">
    <cfRule type="cellIs" dxfId="56" priority="13" stopIfTrue="1" operator="notEqual">
      <formula>B34+C34</formula>
    </cfRule>
  </conditionalFormatting>
  <conditionalFormatting sqref="G4:J4">
    <cfRule type="cellIs" dxfId="55" priority="5" stopIfTrue="1" operator="notEqual">
      <formula>SUM(G5:G8)</formula>
    </cfRule>
  </conditionalFormatting>
  <conditionalFormatting sqref="G10:J10">
    <cfRule type="cellIs" dxfId="54" priority="19" stopIfTrue="1" operator="notEqual">
      <formula>SUM(G11:G14)</formula>
    </cfRule>
  </conditionalFormatting>
  <conditionalFormatting sqref="G15:J15">
    <cfRule type="cellIs" dxfId="53" priority="4" stopIfTrue="1" operator="notEqual">
      <formula>SUM(G16:G23)</formula>
    </cfRule>
  </conditionalFormatting>
  <conditionalFormatting sqref="G32:J32">
    <cfRule type="cellIs" dxfId="52" priority="1" stopIfTrue="1" operator="notEqual">
      <formula>SUM(G33:G38)</formula>
    </cfRule>
  </conditionalFormatting>
  <conditionalFormatting sqref="I5:I8">
    <cfRule type="cellIs" dxfId="51" priority="12" stopIfTrue="1" operator="notEqual">
      <formula>G5+H5</formula>
    </cfRule>
  </conditionalFormatting>
  <conditionalFormatting sqref="I11:I13">
    <cfRule type="cellIs" dxfId="50" priority="11" stopIfTrue="1" operator="notEqual">
      <formula>G11+H11</formula>
    </cfRule>
  </conditionalFormatting>
  <conditionalFormatting sqref="I16:I23">
    <cfRule type="cellIs" dxfId="49" priority="10" stopIfTrue="1" operator="notEqual">
      <formula>G16+H16</formula>
    </cfRule>
  </conditionalFormatting>
  <conditionalFormatting sqref="I26:I30">
    <cfRule type="cellIs" dxfId="48" priority="3" stopIfTrue="1" operator="notEqual">
      <formula>G26+H26</formula>
    </cfRule>
  </conditionalFormatting>
  <conditionalFormatting sqref="I33:I38">
    <cfRule type="cellIs" dxfId="47" priority="2" stopIfTrue="1" operator="notEqual">
      <formula>G33+H33</formula>
    </cfRule>
  </conditionalFormatting>
  <conditionalFormatting sqref="I40:I41">
    <cfRule type="cellIs" dxfId="46" priority="22" stopIfTrue="1" operator="notEqual">
      <formula>G40+H40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0"/>
  <sheetViews>
    <sheetView zoomScaleNormal="100" zoomScaleSheetLayoutView="100" workbookViewId="0">
      <selection activeCell="T8" sqref="T8"/>
    </sheetView>
  </sheetViews>
  <sheetFormatPr defaultRowHeight="15" customHeight="1" x14ac:dyDescent="0.15"/>
  <cols>
    <col min="1" max="1" width="9.625" style="48" customWidth="1"/>
    <col min="2" max="5" width="7.75" style="48" customWidth="1"/>
    <col min="6" max="6" width="11.875" style="48" customWidth="1"/>
    <col min="7" max="10" width="7.75" style="48" customWidth="1"/>
    <col min="11" max="256" width="8.875" style="48"/>
    <col min="257" max="257" width="9.625" style="48" customWidth="1"/>
    <col min="258" max="261" width="7.75" style="48" customWidth="1"/>
    <col min="262" max="262" width="11.875" style="48" customWidth="1"/>
    <col min="263" max="266" width="7.75" style="48" customWidth="1"/>
    <col min="267" max="512" width="8.875" style="48"/>
    <col min="513" max="513" width="9.625" style="48" customWidth="1"/>
    <col min="514" max="517" width="7.75" style="48" customWidth="1"/>
    <col min="518" max="518" width="11.875" style="48" customWidth="1"/>
    <col min="519" max="522" width="7.75" style="48" customWidth="1"/>
    <col min="523" max="768" width="8.875" style="48"/>
    <col min="769" max="769" width="9.625" style="48" customWidth="1"/>
    <col min="770" max="773" width="7.75" style="48" customWidth="1"/>
    <col min="774" max="774" width="11.875" style="48" customWidth="1"/>
    <col min="775" max="778" width="7.75" style="48" customWidth="1"/>
    <col min="779" max="1024" width="8.875" style="48"/>
    <col min="1025" max="1025" width="9.625" style="48" customWidth="1"/>
    <col min="1026" max="1029" width="7.75" style="48" customWidth="1"/>
    <col min="1030" max="1030" width="11.875" style="48" customWidth="1"/>
    <col min="1031" max="1034" width="7.75" style="48" customWidth="1"/>
    <col min="1035" max="1280" width="8.875" style="48"/>
    <col min="1281" max="1281" width="9.625" style="48" customWidth="1"/>
    <col min="1282" max="1285" width="7.75" style="48" customWidth="1"/>
    <col min="1286" max="1286" width="11.875" style="48" customWidth="1"/>
    <col min="1287" max="1290" width="7.75" style="48" customWidth="1"/>
    <col min="1291" max="1536" width="8.875" style="48"/>
    <col min="1537" max="1537" width="9.625" style="48" customWidth="1"/>
    <col min="1538" max="1541" width="7.75" style="48" customWidth="1"/>
    <col min="1542" max="1542" width="11.875" style="48" customWidth="1"/>
    <col min="1543" max="1546" width="7.75" style="48" customWidth="1"/>
    <col min="1547" max="1792" width="8.875" style="48"/>
    <col min="1793" max="1793" width="9.625" style="48" customWidth="1"/>
    <col min="1794" max="1797" width="7.75" style="48" customWidth="1"/>
    <col min="1798" max="1798" width="11.875" style="48" customWidth="1"/>
    <col min="1799" max="1802" width="7.75" style="48" customWidth="1"/>
    <col min="1803" max="2048" width="8.875" style="48"/>
    <col min="2049" max="2049" width="9.625" style="48" customWidth="1"/>
    <col min="2050" max="2053" width="7.75" style="48" customWidth="1"/>
    <col min="2054" max="2054" width="11.875" style="48" customWidth="1"/>
    <col min="2055" max="2058" width="7.75" style="48" customWidth="1"/>
    <col min="2059" max="2304" width="8.875" style="48"/>
    <col min="2305" max="2305" width="9.625" style="48" customWidth="1"/>
    <col min="2306" max="2309" width="7.75" style="48" customWidth="1"/>
    <col min="2310" max="2310" width="11.875" style="48" customWidth="1"/>
    <col min="2311" max="2314" width="7.75" style="48" customWidth="1"/>
    <col min="2315" max="2560" width="8.875" style="48"/>
    <col min="2561" max="2561" width="9.625" style="48" customWidth="1"/>
    <col min="2562" max="2565" width="7.75" style="48" customWidth="1"/>
    <col min="2566" max="2566" width="11.875" style="48" customWidth="1"/>
    <col min="2567" max="2570" width="7.75" style="48" customWidth="1"/>
    <col min="2571" max="2816" width="8.875" style="48"/>
    <col min="2817" max="2817" width="9.625" style="48" customWidth="1"/>
    <col min="2818" max="2821" width="7.75" style="48" customWidth="1"/>
    <col min="2822" max="2822" width="11.875" style="48" customWidth="1"/>
    <col min="2823" max="2826" width="7.75" style="48" customWidth="1"/>
    <col min="2827" max="3072" width="8.875" style="48"/>
    <col min="3073" max="3073" width="9.625" style="48" customWidth="1"/>
    <col min="3074" max="3077" width="7.75" style="48" customWidth="1"/>
    <col min="3078" max="3078" width="11.875" style="48" customWidth="1"/>
    <col min="3079" max="3082" width="7.75" style="48" customWidth="1"/>
    <col min="3083" max="3328" width="8.875" style="48"/>
    <col min="3329" max="3329" width="9.625" style="48" customWidth="1"/>
    <col min="3330" max="3333" width="7.75" style="48" customWidth="1"/>
    <col min="3334" max="3334" width="11.875" style="48" customWidth="1"/>
    <col min="3335" max="3338" width="7.75" style="48" customWidth="1"/>
    <col min="3339" max="3584" width="8.875" style="48"/>
    <col min="3585" max="3585" width="9.625" style="48" customWidth="1"/>
    <col min="3586" max="3589" width="7.75" style="48" customWidth="1"/>
    <col min="3590" max="3590" width="11.875" style="48" customWidth="1"/>
    <col min="3591" max="3594" width="7.75" style="48" customWidth="1"/>
    <col min="3595" max="3840" width="8.875" style="48"/>
    <col min="3841" max="3841" width="9.625" style="48" customWidth="1"/>
    <col min="3842" max="3845" width="7.75" style="48" customWidth="1"/>
    <col min="3846" max="3846" width="11.875" style="48" customWidth="1"/>
    <col min="3847" max="3850" width="7.75" style="48" customWidth="1"/>
    <col min="3851" max="4096" width="8.875" style="48"/>
    <col min="4097" max="4097" width="9.625" style="48" customWidth="1"/>
    <col min="4098" max="4101" width="7.75" style="48" customWidth="1"/>
    <col min="4102" max="4102" width="11.875" style="48" customWidth="1"/>
    <col min="4103" max="4106" width="7.75" style="48" customWidth="1"/>
    <col min="4107" max="4352" width="8.875" style="48"/>
    <col min="4353" max="4353" width="9.625" style="48" customWidth="1"/>
    <col min="4354" max="4357" width="7.75" style="48" customWidth="1"/>
    <col min="4358" max="4358" width="11.875" style="48" customWidth="1"/>
    <col min="4359" max="4362" width="7.75" style="48" customWidth="1"/>
    <col min="4363" max="4608" width="8.875" style="48"/>
    <col min="4609" max="4609" width="9.625" style="48" customWidth="1"/>
    <col min="4610" max="4613" width="7.75" style="48" customWidth="1"/>
    <col min="4614" max="4614" width="11.875" style="48" customWidth="1"/>
    <col min="4615" max="4618" width="7.75" style="48" customWidth="1"/>
    <col min="4619" max="4864" width="8.875" style="48"/>
    <col min="4865" max="4865" width="9.625" style="48" customWidth="1"/>
    <col min="4866" max="4869" width="7.75" style="48" customWidth="1"/>
    <col min="4870" max="4870" width="11.875" style="48" customWidth="1"/>
    <col min="4871" max="4874" width="7.75" style="48" customWidth="1"/>
    <col min="4875" max="5120" width="8.875" style="48"/>
    <col min="5121" max="5121" width="9.625" style="48" customWidth="1"/>
    <col min="5122" max="5125" width="7.75" style="48" customWidth="1"/>
    <col min="5126" max="5126" width="11.875" style="48" customWidth="1"/>
    <col min="5127" max="5130" width="7.75" style="48" customWidth="1"/>
    <col min="5131" max="5376" width="8.875" style="48"/>
    <col min="5377" max="5377" width="9.625" style="48" customWidth="1"/>
    <col min="5378" max="5381" width="7.75" style="48" customWidth="1"/>
    <col min="5382" max="5382" width="11.875" style="48" customWidth="1"/>
    <col min="5383" max="5386" width="7.75" style="48" customWidth="1"/>
    <col min="5387" max="5632" width="8.875" style="48"/>
    <col min="5633" max="5633" width="9.625" style="48" customWidth="1"/>
    <col min="5634" max="5637" width="7.75" style="48" customWidth="1"/>
    <col min="5638" max="5638" width="11.875" style="48" customWidth="1"/>
    <col min="5639" max="5642" width="7.75" style="48" customWidth="1"/>
    <col min="5643" max="5888" width="8.875" style="48"/>
    <col min="5889" max="5889" width="9.625" style="48" customWidth="1"/>
    <col min="5890" max="5893" width="7.75" style="48" customWidth="1"/>
    <col min="5894" max="5894" width="11.875" style="48" customWidth="1"/>
    <col min="5895" max="5898" width="7.75" style="48" customWidth="1"/>
    <col min="5899" max="6144" width="8.875" style="48"/>
    <col min="6145" max="6145" width="9.625" style="48" customWidth="1"/>
    <col min="6146" max="6149" width="7.75" style="48" customWidth="1"/>
    <col min="6150" max="6150" width="11.875" style="48" customWidth="1"/>
    <col min="6151" max="6154" width="7.75" style="48" customWidth="1"/>
    <col min="6155" max="6400" width="8.875" style="48"/>
    <col min="6401" max="6401" width="9.625" style="48" customWidth="1"/>
    <col min="6402" max="6405" width="7.75" style="48" customWidth="1"/>
    <col min="6406" max="6406" width="11.875" style="48" customWidth="1"/>
    <col min="6407" max="6410" width="7.75" style="48" customWidth="1"/>
    <col min="6411" max="6656" width="8.875" style="48"/>
    <col min="6657" max="6657" width="9.625" style="48" customWidth="1"/>
    <col min="6658" max="6661" width="7.75" style="48" customWidth="1"/>
    <col min="6662" max="6662" width="11.875" style="48" customWidth="1"/>
    <col min="6663" max="6666" width="7.75" style="48" customWidth="1"/>
    <col min="6667" max="6912" width="8.875" style="48"/>
    <col min="6913" max="6913" width="9.625" style="48" customWidth="1"/>
    <col min="6914" max="6917" width="7.75" style="48" customWidth="1"/>
    <col min="6918" max="6918" width="11.875" style="48" customWidth="1"/>
    <col min="6919" max="6922" width="7.75" style="48" customWidth="1"/>
    <col min="6923" max="7168" width="8.875" style="48"/>
    <col min="7169" max="7169" width="9.625" style="48" customWidth="1"/>
    <col min="7170" max="7173" width="7.75" style="48" customWidth="1"/>
    <col min="7174" max="7174" width="11.875" style="48" customWidth="1"/>
    <col min="7175" max="7178" width="7.75" style="48" customWidth="1"/>
    <col min="7179" max="7424" width="8.875" style="48"/>
    <col min="7425" max="7425" width="9.625" style="48" customWidth="1"/>
    <col min="7426" max="7429" width="7.75" style="48" customWidth="1"/>
    <col min="7430" max="7430" width="11.875" style="48" customWidth="1"/>
    <col min="7431" max="7434" width="7.75" style="48" customWidth="1"/>
    <col min="7435" max="7680" width="8.875" style="48"/>
    <col min="7681" max="7681" width="9.625" style="48" customWidth="1"/>
    <col min="7682" max="7685" width="7.75" style="48" customWidth="1"/>
    <col min="7686" max="7686" width="11.875" style="48" customWidth="1"/>
    <col min="7687" max="7690" width="7.75" style="48" customWidth="1"/>
    <col min="7691" max="7936" width="8.875" style="48"/>
    <col min="7937" max="7937" width="9.625" style="48" customWidth="1"/>
    <col min="7938" max="7941" width="7.75" style="48" customWidth="1"/>
    <col min="7942" max="7942" width="11.875" style="48" customWidth="1"/>
    <col min="7943" max="7946" width="7.75" style="48" customWidth="1"/>
    <col min="7947" max="8192" width="8.875" style="48"/>
    <col min="8193" max="8193" width="9.625" style="48" customWidth="1"/>
    <col min="8194" max="8197" width="7.75" style="48" customWidth="1"/>
    <col min="8198" max="8198" width="11.875" style="48" customWidth="1"/>
    <col min="8199" max="8202" width="7.75" style="48" customWidth="1"/>
    <col min="8203" max="8448" width="8.875" style="48"/>
    <col min="8449" max="8449" width="9.625" style="48" customWidth="1"/>
    <col min="8450" max="8453" width="7.75" style="48" customWidth="1"/>
    <col min="8454" max="8454" width="11.875" style="48" customWidth="1"/>
    <col min="8455" max="8458" width="7.75" style="48" customWidth="1"/>
    <col min="8459" max="8704" width="8.875" style="48"/>
    <col min="8705" max="8705" width="9.625" style="48" customWidth="1"/>
    <col min="8706" max="8709" width="7.75" style="48" customWidth="1"/>
    <col min="8710" max="8710" width="11.875" style="48" customWidth="1"/>
    <col min="8711" max="8714" width="7.75" style="48" customWidth="1"/>
    <col min="8715" max="8960" width="8.875" style="48"/>
    <col min="8961" max="8961" width="9.625" style="48" customWidth="1"/>
    <col min="8962" max="8965" width="7.75" style="48" customWidth="1"/>
    <col min="8966" max="8966" width="11.875" style="48" customWidth="1"/>
    <col min="8967" max="8970" width="7.75" style="48" customWidth="1"/>
    <col min="8971" max="9216" width="8.875" style="48"/>
    <col min="9217" max="9217" width="9.625" style="48" customWidth="1"/>
    <col min="9218" max="9221" width="7.75" style="48" customWidth="1"/>
    <col min="9222" max="9222" width="11.875" style="48" customWidth="1"/>
    <col min="9223" max="9226" width="7.75" style="48" customWidth="1"/>
    <col min="9227" max="9472" width="8.875" style="48"/>
    <col min="9473" max="9473" width="9.625" style="48" customWidth="1"/>
    <col min="9474" max="9477" width="7.75" style="48" customWidth="1"/>
    <col min="9478" max="9478" width="11.875" style="48" customWidth="1"/>
    <col min="9479" max="9482" width="7.75" style="48" customWidth="1"/>
    <col min="9483" max="9728" width="8.875" style="48"/>
    <col min="9729" max="9729" width="9.625" style="48" customWidth="1"/>
    <col min="9730" max="9733" width="7.75" style="48" customWidth="1"/>
    <col min="9734" max="9734" width="11.875" style="48" customWidth="1"/>
    <col min="9735" max="9738" width="7.75" style="48" customWidth="1"/>
    <col min="9739" max="9984" width="8.875" style="48"/>
    <col min="9985" max="9985" width="9.625" style="48" customWidth="1"/>
    <col min="9986" max="9989" width="7.75" style="48" customWidth="1"/>
    <col min="9990" max="9990" width="11.875" style="48" customWidth="1"/>
    <col min="9991" max="9994" width="7.75" style="48" customWidth="1"/>
    <col min="9995" max="10240" width="8.875" style="48"/>
    <col min="10241" max="10241" width="9.625" style="48" customWidth="1"/>
    <col min="10242" max="10245" width="7.75" style="48" customWidth="1"/>
    <col min="10246" max="10246" width="11.875" style="48" customWidth="1"/>
    <col min="10247" max="10250" width="7.75" style="48" customWidth="1"/>
    <col min="10251" max="10496" width="8.875" style="48"/>
    <col min="10497" max="10497" width="9.625" style="48" customWidth="1"/>
    <col min="10498" max="10501" width="7.75" style="48" customWidth="1"/>
    <col min="10502" max="10502" width="11.875" style="48" customWidth="1"/>
    <col min="10503" max="10506" width="7.75" style="48" customWidth="1"/>
    <col min="10507" max="10752" width="8.875" style="48"/>
    <col min="10753" max="10753" width="9.625" style="48" customWidth="1"/>
    <col min="10754" max="10757" width="7.75" style="48" customWidth="1"/>
    <col min="10758" max="10758" width="11.875" style="48" customWidth="1"/>
    <col min="10759" max="10762" width="7.75" style="48" customWidth="1"/>
    <col min="10763" max="11008" width="8.875" style="48"/>
    <col min="11009" max="11009" width="9.625" style="48" customWidth="1"/>
    <col min="11010" max="11013" width="7.75" style="48" customWidth="1"/>
    <col min="11014" max="11014" width="11.875" style="48" customWidth="1"/>
    <col min="11015" max="11018" width="7.75" style="48" customWidth="1"/>
    <col min="11019" max="11264" width="8.875" style="48"/>
    <col min="11265" max="11265" width="9.625" style="48" customWidth="1"/>
    <col min="11266" max="11269" width="7.75" style="48" customWidth="1"/>
    <col min="11270" max="11270" width="11.875" style="48" customWidth="1"/>
    <col min="11271" max="11274" width="7.75" style="48" customWidth="1"/>
    <col min="11275" max="11520" width="8.875" style="48"/>
    <col min="11521" max="11521" width="9.625" style="48" customWidth="1"/>
    <col min="11522" max="11525" width="7.75" style="48" customWidth="1"/>
    <col min="11526" max="11526" width="11.875" style="48" customWidth="1"/>
    <col min="11527" max="11530" width="7.75" style="48" customWidth="1"/>
    <col min="11531" max="11776" width="8.875" style="48"/>
    <col min="11777" max="11777" width="9.625" style="48" customWidth="1"/>
    <col min="11778" max="11781" width="7.75" style="48" customWidth="1"/>
    <col min="11782" max="11782" width="11.875" style="48" customWidth="1"/>
    <col min="11783" max="11786" width="7.75" style="48" customWidth="1"/>
    <col min="11787" max="12032" width="8.875" style="48"/>
    <col min="12033" max="12033" width="9.625" style="48" customWidth="1"/>
    <col min="12034" max="12037" width="7.75" style="48" customWidth="1"/>
    <col min="12038" max="12038" width="11.875" style="48" customWidth="1"/>
    <col min="12039" max="12042" width="7.75" style="48" customWidth="1"/>
    <col min="12043" max="12288" width="8.875" style="48"/>
    <col min="12289" max="12289" width="9.625" style="48" customWidth="1"/>
    <col min="12290" max="12293" width="7.75" style="48" customWidth="1"/>
    <col min="12294" max="12294" width="11.875" style="48" customWidth="1"/>
    <col min="12295" max="12298" width="7.75" style="48" customWidth="1"/>
    <col min="12299" max="12544" width="8.875" style="48"/>
    <col min="12545" max="12545" width="9.625" style="48" customWidth="1"/>
    <col min="12546" max="12549" width="7.75" style="48" customWidth="1"/>
    <col min="12550" max="12550" width="11.875" style="48" customWidth="1"/>
    <col min="12551" max="12554" width="7.75" style="48" customWidth="1"/>
    <col min="12555" max="12800" width="8.875" style="48"/>
    <col min="12801" max="12801" width="9.625" style="48" customWidth="1"/>
    <col min="12802" max="12805" width="7.75" style="48" customWidth="1"/>
    <col min="12806" max="12806" width="11.875" style="48" customWidth="1"/>
    <col min="12807" max="12810" width="7.75" style="48" customWidth="1"/>
    <col min="12811" max="13056" width="8.875" style="48"/>
    <col min="13057" max="13057" width="9.625" style="48" customWidth="1"/>
    <col min="13058" max="13061" width="7.75" style="48" customWidth="1"/>
    <col min="13062" max="13062" width="11.875" style="48" customWidth="1"/>
    <col min="13063" max="13066" width="7.75" style="48" customWidth="1"/>
    <col min="13067" max="13312" width="8.875" style="48"/>
    <col min="13313" max="13313" width="9.625" style="48" customWidth="1"/>
    <col min="13314" max="13317" width="7.75" style="48" customWidth="1"/>
    <col min="13318" max="13318" width="11.875" style="48" customWidth="1"/>
    <col min="13319" max="13322" width="7.75" style="48" customWidth="1"/>
    <col min="13323" max="13568" width="8.875" style="48"/>
    <col min="13569" max="13569" width="9.625" style="48" customWidth="1"/>
    <col min="13570" max="13573" width="7.75" style="48" customWidth="1"/>
    <col min="13574" max="13574" width="11.875" style="48" customWidth="1"/>
    <col min="13575" max="13578" width="7.75" style="48" customWidth="1"/>
    <col min="13579" max="13824" width="8.875" style="48"/>
    <col min="13825" max="13825" width="9.625" style="48" customWidth="1"/>
    <col min="13826" max="13829" width="7.75" style="48" customWidth="1"/>
    <col min="13830" max="13830" width="11.875" style="48" customWidth="1"/>
    <col min="13831" max="13834" width="7.75" style="48" customWidth="1"/>
    <col min="13835" max="14080" width="8.875" style="48"/>
    <col min="14081" max="14081" width="9.625" style="48" customWidth="1"/>
    <col min="14082" max="14085" width="7.75" style="48" customWidth="1"/>
    <col min="14086" max="14086" width="11.875" style="48" customWidth="1"/>
    <col min="14087" max="14090" width="7.75" style="48" customWidth="1"/>
    <col min="14091" max="14336" width="8.875" style="48"/>
    <col min="14337" max="14337" width="9.625" style="48" customWidth="1"/>
    <col min="14338" max="14341" width="7.75" style="48" customWidth="1"/>
    <col min="14342" max="14342" width="11.875" style="48" customWidth="1"/>
    <col min="14343" max="14346" width="7.75" style="48" customWidth="1"/>
    <col min="14347" max="14592" width="8.875" style="48"/>
    <col min="14593" max="14593" width="9.625" style="48" customWidth="1"/>
    <col min="14594" max="14597" width="7.75" style="48" customWidth="1"/>
    <col min="14598" max="14598" width="11.875" style="48" customWidth="1"/>
    <col min="14599" max="14602" width="7.75" style="48" customWidth="1"/>
    <col min="14603" max="14848" width="8.875" style="48"/>
    <col min="14849" max="14849" width="9.625" style="48" customWidth="1"/>
    <col min="14850" max="14853" width="7.75" style="48" customWidth="1"/>
    <col min="14854" max="14854" width="11.875" style="48" customWidth="1"/>
    <col min="14855" max="14858" width="7.75" style="48" customWidth="1"/>
    <col min="14859" max="15104" width="8.875" style="48"/>
    <col min="15105" max="15105" width="9.625" style="48" customWidth="1"/>
    <col min="15106" max="15109" width="7.75" style="48" customWidth="1"/>
    <col min="15110" max="15110" width="11.875" style="48" customWidth="1"/>
    <col min="15111" max="15114" width="7.75" style="48" customWidth="1"/>
    <col min="15115" max="15360" width="8.875" style="48"/>
    <col min="15361" max="15361" width="9.625" style="48" customWidth="1"/>
    <col min="15362" max="15365" width="7.75" style="48" customWidth="1"/>
    <col min="15366" max="15366" width="11.875" style="48" customWidth="1"/>
    <col min="15367" max="15370" width="7.75" style="48" customWidth="1"/>
    <col min="15371" max="15616" width="8.875" style="48"/>
    <col min="15617" max="15617" width="9.625" style="48" customWidth="1"/>
    <col min="15618" max="15621" width="7.75" style="48" customWidth="1"/>
    <col min="15622" max="15622" width="11.875" style="48" customWidth="1"/>
    <col min="15623" max="15626" width="7.75" style="48" customWidth="1"/>
    <col min="15627" max="15872" width="8.875" style="48"/>
    <col min="15873" max="15873" width="9.625" style="48" customWidth="1"/>
    <col min="15874" max="15877" width="7.75" style="48" customWidth="1"/>
    <col min="15878" max="15878" width="11.875" style="48" customWidth="1"/>
    <col min="15879" max="15882" width="7.75" style="48" customWidth="1"/>
    <col min="15883" max="16128" width="8.875" style="48"/>
    <col min="16129" max="16129" width="9.625" style="48" customWidth="1"/>
    <col min="16130" max="16133" width="7.75" style="48" customWidth="1"/>
    <col min="16134" max="16134" width="11.875" style="48" customWidth="1"/>
    <col min="16135" max="16138" width="7.75" style="48" customWidth="1"/>
    <col min="16139" max="16384" width="8.875" style="48"/>
  </cols>
  <sheetData>
    <row r="1" spans="1:10" ht="18.75" customHeight="1" x14ac:dyDescent="0.15">
      <c r="A1" s="61" t="s">
        <v>88</v>
      </c>
    </row>
    <row r="2" spans="1:10" ht="15" customHeight="1" thickBot="1" x14ac:dyDescent="0.2"/>
    <row r="3" spans="1:10" ht="15" customHeight="1" thickBot="1" x14ac:dyDescent="0.2">
      <c r="A3" s="145" t="s">
        <v>46</v>
      </c>
      <c r="B3" s="155" t="s">
        <v>5</v>
      </c>
      <c r="C3" s="156" t="s">
        <v>6</v>
      </c>
      <c r="D3" s="156" t="s">
        <v>7</v>
      </c>
      <c r="E3" s="157" t="s">
        <v>2</v>
      </c>
      <c r="F3" s="149" t="s">
        <v>46</v>
      </c>
      <c r="G3" s="155" t="s">
        <v>5</v>
      </c>
      <c r="H3" s="156" t="s">
        <v>6</v>
      </c>
      <c r="I3" s="156" t="s">
        <v>7</v>
      </c>
      <c r="J3" s="157" t="s">
        <v>2</v>
      </c>
    </row>
    <row r="4" spans="1:10" ht="15" customHeight="1" thickTop="1" x14ac:dyDescent="0.15">
      <c r="A4" s="150" t="s">
        <v>383</v>
      </c>
      <c r="B4" s="400">
        <f>SUM(B5:B32)</f>
        <v>3939</v>
      </c>
      <c r="C4" s="400">
        <f>SUM(C5:C32)</f>
        <v>3670</v>
      </c>
      <c r="D4" s="400">
        <f>SUM(D5:D32)</f>
        <v>7609</v>
      </c>
      <c r="E4" s="400">
        <f>SUM(E5:E32)</f>
        <v>3357</v>
      </c>
      <c r="F4" s="169" t="s">
        <v>47</v>
      </c>
      <c r="G4" s="385">
        <f>SUM(G5:G24)</f>
        <v>672</v>
      </c>
      <c r="H4" s="385">
        <f>SUM(H5:H24)</f>
        <v>616</v>
      </c>
      <c r="I4" s="385">
        <f>SUM(I5:I24)</f>
        <v>1288</v>
      </c>
      <c r="J4" s="386">
        <f>SUM(J5:J24)</f>
        <v>538</v>
      </c>
    </row>
    <row r="5" spans="1:10" ht="15" customHeight="1" x14ac:dyDescent="0.15">
      <c r="A5" s="151" t="s">
        <v>384</v>
      </c>
      <c r="B5" s="401">
        <v>13</v>
      </c>
      <c r="C5" s="402">
        <v>8</v>
      </c>
      <c r="D5" s="402">
        <v>21</v>
      </c>
      <c r="E5" s="403">
        <v>15</v>
      </c>
      <c r="F5" s="170" t="s">
        <v>385</v>
      </c>
      <c r="G5" s="387">
        <v>182</v>
      </c>
      <c r="H5" s="388">
        <v>190</v>
      </c>
      <c r="I5" s="388">
        <v>372</v>
      </c>
      <c r="J5" s="389">
        <v>155</v>
      </c>
    </row>
    <row r="6" spans="1:10" ht="15" customHeight="1" x14ac:dyDescent="0.15">
      <c r="A6" s="151" t="s">
        <v>386</v>
      </c>
      <c r="B6" s="401">
        <v>132</v>
      </c>
      <c r="C6" s="402">
        <v>142</v>
      </c>
      <c r="D6" s="402">
        <v>274</v>
      </c>
      <c r="E6" s="403">
        <v>115</v>
      </c>
      <c r="F6" s="170" t="s">
        <v>387</v>
      </c>
      <c r="G6" s="387">
        <v>26</v>
      </c>
      <c r="H6" s="388">
        <v>29</v>
      </c>
      <c r="I6" s="388">
        <v>55</v>
      </c>
      <c r="J6" s="389">
        <v>21</v>
      </c>
    </row>
    <row r="7" spans="1:10" ht="15" customHeight="1" x14ac:dyDescent="0.15">
      <c r="A7" s="151" t="s">
        <v>388</v>
      </c>
      <c r="B7" s="401">
        <v>36</v>
      </c>
      <c r="C7" s="402">
        <v>42</v>
      </c>
      <c r="D7" s="402">
        <v>78</v>
      </c>
      <c r="E7" s="403">
        <v>22</v>
      </c>
      <c r="F7" s="170" t="s">
        <v>389</v>
      </c>
      <c r="G7" s="308">
        <v>3</v>
      </c>
      <c r="H7" s="308">
        <v>0</v>
      </c>
      <c r="I7" s="388">
        <v>3</v>
      </c>
      <c r="J7" s="389">
        <v>3</v>
      </c>
    </row>
    <row r="8" spans="1:10" ht="15" customHeight="1" x14ac:dyDescent="0.15">
      <c r="A8" s="151" t="s">
        <v>390</v>
      </c>
      <c r="B8" s="401">
        <v>24</v>
      </c>
      <c r="C8" s="402">
        <v>28</v>
      </c>
      <c r="D8" s="402">
        <v>52</v>
      </c>
      <c r="E8" s="403">
        <v>24</v>
      </c>
      <c r="F8" s="170" t="s">
        <v>392</v>
      </c>
      <c r="G8" s="387">
        <v>3</v>
      </c>
      <c r="H8" s="388">
        <v>4</v>
      </c>
      <c r="I8" s="388">
        <v>7</v>
      </c>
      <c r="J8" s="389">
        <v>2</v>
      </c>
    </row>
    <row r="9" spans="1:10" ht="15" customHeight="1" x14ac:dyDescent="0.15">
      <c r="A9" s="151" t="s">
        <v>391</v>
      </c>
      <c r="B9" s="401">
        <v>82</v>
      </c>
      <c r="C9" s="402">
        <v>89</v>
      </c>
      <c r="D9" s="402">
        <v>171</v>
      </c>
      <c r="E9" s="403">
        <v>74</v>
      </c>
      <c r="F9" s="170" t="s">
        <v>393</v>
      </c>
      <c r="G9" s="387">
        <v>92</v>
      </c>
      <c r="H9" s="388">
        <v>97</v>
      </c>
      <c r="I9" s="388">
        <v>189</v>
      </c>
      <c r="J9" s="389">
        <v>69</v>
      </c>
    </row>
    <row r="10" spans="1:10" ht="15" customHeight="1" x14ac:dyDescent="0.15">
      <c r="A10" s="151" t="s">
        <v>394</v>
      </c>
      <c r="B10" s="401">
        <v>10</v>
      </c>
      <c r="C10" s="402">
        <v>17</v>
      </c>
      <c r="D10" s="402">
        <v>27</v>
      </c>
      <c r="E10" s="403">
        <v>13</v>
      </c>
      <c r="F10" s="170" t="s">
        <v>395</v>
      </c>
      <c r="G10" s="387">
        <v>13</v>
      </c>
      <c r="H10" s="388">
        <v>12</v>
      </c>
      <c r="I10" s="388">
        <v>25</v>
      </c>
      <c r="J10" s="389">
        <v>8</v>
      </c>
    </row>
    <row r="11" spans="1:10" ht="15" customHeight="1" x14ac:dyDescent="0.15">
      <c r="A11" s="151" t="s">
        <v>396</v>
      </c>
      <c r="B11" s="401">
        <v>1</v>
      </c>
      <c r="C11" s="308">
        <v>0</v>
      </c>
      <c r="D11" s="402">
        <v>1</v>
      </c>
      <c r="E11" s="403">
        <v>1</v>
      </c>
      <c r="F11" s="170" t="s">
        <v>397</v>
      </c>
      <c r="G11" s="308">
        <v>1</v>
      </c>
      <c r="H11" s="308">
        <v>0</v>
      </c>
      <c r="I11" s="308">
        <v>1</v>
      </c>
      <c r="J11" s="309">
        <v>1</v>
      </c>
    </row>
    <row r="12" spans="1:10" ht="15" customHeight="1" x14ac:dyDescent="0.15">
      <c r="A12" s="151" t="s">
        <v>398</v>
      </c>
      <c r="B12" s="401">
        <v>464</v>
      </c>
      <c r="C12" s="402">
        <v>411</v>
      </c>
      <c r="D12" s="402">
        <v>875</v>
      </c>
      <c r="E12" s="403">
        <v>355</v>
      </c>
      <c r="F12" s="170" t="s">
        <v>399</v>
      </c>
      <c r="G12" s="387">
        <v>75</v>
      </c>
      <c r="H12" s="388">
        <v>57</v>
      </c>
      <c r="I12" s="388">
        <v>132</v>
      </c>
      <c r="J12" s="390">
        <v>64</v>
      </c>
    </row>
    <row r="13" spans="1:10" ht="15" customHeight="1" x14ac:dyDescent="0.15">
      <c r="A13" s="151" t="s">
        <v>400</v>
      </c>
      <c r="B13" s="401">
        <v>1</v>
      </c>
      <c r="C13" s="402">
        <v>1</v>
      </c>
      <c r="D13" s="402">
        <v>2</v>
      </c>
      <c r="E13" s="403">
        <v>1</v>
      </c>
      <c r="F13" s="170" t="s">
        <v>401</v>
      </c>
      <c r="G13" s="387">
        <v>109</v>
      </c>
      <c r="H13" s="388">
        <v>101</v>
      </c>
      <c r="I13" s="388">
        <v>210</v>
      </c>
      <c r="J13" s="389">
        <v>76</v>
      </c>
    </row>
    <row r="14" spans="1:10" ht="15" customHeight="1" x14ac:dyDescent="0.15">
      <c r="A14" s="151" t="s">
        <v>402</v>
      </c>
      <c r="B14" s="401">
        <v>55</v>
      </c>
      <c r="C14" s="402">
        <v>59</v>
      </c>
      <c r="D14" s="402">
        <v>114</v>
      </c>
      <c r="E14" s="403">
        <v>41</v>
      </c>
      <c r="F14" s="170" t="s">
        <v>403</v>
      </c>
      <c r="G14" s="387">
        <v>5</v>
      </c>
      <c r="H14" s="308">
        <v>0</v>
      </c>
      <c r="I14" s="388">
        <v>5</v>
      </c>
      <c r="J14" s="389">
        <v>5</v>
      </c>
    </row>
    <row r="15" spans="1:10" ht="15" customHeight="1" x14ac:dyDescent="0.15">
      <c r="A15" s="151" t="s">
        <v>404</v>
      </c>
      <c r="B15" s="401">
        <v>53</v>
      </c>
      <c r="C15" s="402">
        <v>46</v>
      </c>
      <c r="D15" s="402">
        <v>99</v>
      </c>
      <c r="E15" s="403">
        <v>42</v>
      </c>
      <c r="F15" s="170" t="s">
        <v>405</v>
      </c>
      <c r="G15" s="387">
        <v>10</v>
      </c>
      <c r="H15" s="388">
        <v>10</v>
      </c>
      <c r="I15" s="388">
        <v>20</v>
      </c>
      <c r="J15" s="389">
        <v>9</v>
      </c>
    </row>
    <row r="16" spans="1:10" ht="15" customHeight="1" x14ac:dyDescent="0.15">
      <c r="A16" s="151" t="s">
        <v>406</v>
      </c>
      <c r="B16" s="401">
        <v>14</v>
      </c>
      <c r="C16" s="402">
        <v>14</v>
      </c>
      <c r="D16" s="402">
        <v>28</v>
      </c>
      <c r="E16" s="403">
        <v>11</v>
      </c>
      <c r="F16" s="170" t="s">
        <v>407</v>
      </c>
      <c r="G16" s="387">
        <v>8</v>
      </c>
      <c r="H16" s="308">
        <v>0</v>
      </c>
      <c r="I16" s="388">
        <v>8</v>
      </c>
      <c r="J16" s="389">
        <v>8</v>
      </c>
    </row>
    <row r="17" spans="1:10" ht="15" customHeight="1" x14ac:dyDescent="0.15">
      <c r="A17" s="151" t="s">
        <v>408</v>
      </c>
      <c r="B17" s="401">
        <v>231</v>
      </c>
      <c r="C17" s="402">
        <v>210</v>
      </c>
      <c r="D17" s="402">
        <v>441</v>
      </c>
      <c r="E17" s="403">
        <v>178</v>
      </c>
      <c r="F17" s="170" t="s">
        <v>409</v>
      </c>
      <c r="G17" s="387">
        <v>7</v>
      </c>
      <c r="H17" s="388">
        <v>5</v>
      </c>
      <c r="I17" s="388">
        <v>12</v>
      </c>
      <c r="J17" s="389">
        <v>4</v>
      </c>
    </row>
    <row r="18" spans="1:10" ht="15" customHeight="1" x14ac:dyDescent="0.15">
      <c r="A18" s="151" t="s">
        <v>410</v>
      </c>
      <c r="B18" s="401">
        <v>132</v>
      </c>
      <c r="C18" s="402">
        <v>132</v>
      </c>
      <c r="D18" s="402">
        <v>264</v>
      </c>
      <c r="E18" s="403">
        <v>94</v>
      </c>
      <c r="F18" s="170" t="s">
        <v>411</v>
      </c>
      <c r="G18" s="387">
        <v>7</v>
      </c>
      <c r="H18" s="388">
        <v>7</v>
      </c>
      <c r="I18" s="388">
        <v>14</v>
      </c>
      <c r="J18" s="389">
        <v>5</v>
      </c>
    </row>
    <row r="19" spans="1:10" ht="15" customHeight="1" x14ac:dyDescent="0.15">
      <c r="A19" s="151" t="s">
        <v>412</v>
      </c>
      <c r="B19" s="401">
        <v>193</v>
      </c>
      <c r="C19" s="402">
        <v>191</v>
      </c>
      <c r="D19" s="402">
        <v>384</v>
      </c>
      <c r="E19" s="403">
        <v>169</v>
      </c>
      <c r="F19" s="170" t="s">
        <v>413</v>
      </c>
      <c r="G19" s="387">
        <v>2</v>
      </c>
      <c r="H19" s="388">
        <v>4</v>
      </c>
      <c r="I19" s="388">
        <v>6</v>
      </c>
      <c r="J19" s="389">
        <v>2</v>
      </c>
    </row>
    <row r="20" spans="1:10" ht="15" customHeight="1" x14ac:dyDescent="0.15">
      <c r="A20" s="151" t="s">
        <v>414</v>
      </c>
      <c r="B20" s="401">
        <v>215</v>
      </c>
      <c r="C20" s="402">
        <v>190</v>
      </c>
      <c r="D20" s="402">
        <v>405</v>
      </c>
      <c r="E20" s="403">
        <v>211</v>
      </c>
      <c r="F20" s="170" t="s">
        <v>415</v>
      </c>
      <c r="G20" s="387">
        <v>30</v>
      </c>
      <c r="H20" s="388">
        <v>22</v>
      </c>
      <c r="I20" s="388">
        <v>52</v>
      </c>
      <c r="J20" s="390">
        <v>24</v>
      </c>
    </row>
    <row r="21" spans="1:10" ht="15" customHeight="1" x14ac:dyDescent="0.15">
      <c r="A21" s="151" t="s">
        <v>417</v>
      </c>
      <c r="B21" s="401">
        <v>463</v>
      </c>
      <c r="C21" s="402">
        <v>440</v>
      </c>
      <c r="D21" s="402">
        <v>903</v>
      </c>
      <c r="E21" s="403">
        <v>357</v>
      </c>
      <c r="F21" s="170" t="s">
        <v>416</v>
      </c>
      <c r="G21" s="387">
        <v>11</v>
      </c>
      <c r="H21" s="388">
        <v>7</v>
      </c>
      <c r="I21" s="388">
        <v>18</v>
      </c>
      <c r="J21" s="389">
        <v>7</v>
      </c>
    </row>
    <row r="22" spans="1:10" ht="15" customHeight="1" x14ac:dyDescent="0.15">
      <c r="A22" s="151" t="s">
        <v>420</v>
      </c>
      <c r="B22" s="401">
        <v>47</v>
      </c>
      <c r="C22" s="402">
        <v>35</v>
      </c>
      <c r="D22" s="402">
        <v>82</v>
      </c>
      <c r="E22" s="403">
        <v>42</v>
      </c>
      <c r="F22" s="170" t="s">
        <v>418</v>
      </c>
      <c r="G22" s="387">
        <v>82</v>
      </c>
      <c r="H22" s="388">
        <v>68</v>
      </c>
      <c r="I22" s="388">
        <v>150</v>
      </c>
      <c r="J22" s="389">
        <v>69</v>
      </c>
    </row>
    <row r="23" spans="1:10" ht="15" customHeight="1" x14ac:dyDescent="0.15">
      <c r="A23" s="151" t="s">
        <v>422</v>
      </c>
      <c r="B23" s="401">
        <v>2</v>
      </c>
      <c r="C23" s="402">
        <v>4</v>
      </c>
      <c r="D23" s="402">
        <v>6</v>
      </c>
      <c r="E23" s="403">
        <v>2</v>
      </c>
      <c r="F23" s="170" t="s">
        <v>419</v>
      </c>
      <c r="G23" s="387">
        <v>3</v>
      </c>
      <c r="H23" s="388">
        <v>2</v>
      </c>
      <c r="I23" s="388">
        <v>5</v>
      </c>
      <c r="J23" s="389">
        <v>3</v>
      </c>
    </row>
    <row r="24" spans="1:10" ht="15" customHeight="1" x14ac:dyDescent="0.15">
      <c r="A24" s="151" t="s">
        <v>423</v>
      </c>
      <c r="B24" s="401">
        <v>364</v>
      </c>
      <c r="C24" s="402">
        <v>284</v>
      </c>
      <c r="D24" s="402">
        <v>648</v>
      </c>
      <c r="E24" s="403">
        <v>395</v>
      </c>
      <c r="F24" s="170" t="s">
        <v>421</v>
      </c>
      <c r="G24" s="387">
        <v>3</v>
      </c>
      <c r="H24" s="388">
        <v>1</v>
      </c>
      <c r="I24" s="388">
        <v>4</v>
      </c>
      <c r="J24" s="389">
        <v>3</v>
      </c>
    </row>
    <row r="25" spans="1:10" ht="15" customHeight="1" x14ac:dyDescent="0.15">
      <c r="A25" s="151" t="s">
        <v>425</v>
      </c>
      <c r="B25" s="401">
        <v>48</v>
      </c>
      <c r="C25" s="402">
        <v>55</v>
      </c>
      <c r="D25" s="402">
        <v>103</v>
      </c>
      <c r="E25" s="404">
        <v>40</v>
      </c>
      <c r="F25" s="336"/>
      <c r="G25" s="391"/>
      <c r="H25" s="392"/>
      <c r="I25" s="392"/>
      <c r="J25" s="393"/>
    </row>
    <row r="26" spans="1:10" ht="15" customHeight="1" x14ac:dyDescent="0.15">
      <c r="A26" s="151" t="s">
        <v>426</v>
      </c>
      <c r="B26" s="401">
        <v>203</v>
      </c>
      <c r="C26" s="402">
        <v>182</v>
      </c>
      <c r="D26" s="402">
        <v>385</v>
      </c>
      <c r="E26" s="403">
        <v>184</v>
      </c>
      <c r="F26" s="171" t="s">
        <v>424</v>
      </c>
      <c r="G26" s="394">
        <f>SUM(G27:G33)</f>
        <v>826</v>
      </c>
      <c r="H26" s="395">
        <f>SUM(H27:H33)</f>
        <v>836</v>
      </c>
      <c r="I26" s="396">
        <f>SUM(I27:I33)</f>
        <v>1662</v>
      </c>
      <c r="J26" s="397">
        <f>SUM(J27:J33)</f>
        <v>662</v>
      </c>
    </row>
    <row r="27" spans="1:10" ht="15" customHeight="1" x14ac:dyDescent="0.15">
      <c r="A27" s="151" t="s">
        <v>427</v>
      </c>
      <c r="B27" s="401">
        <v>53</v>
      </c>
      <c r="C27" s="402">
        <v>70</v>
      </c>
      <c r="D27" s="402">
        <v>123</v>
      </c>
      <c r="E27" s="403">
        <v>43</v>
      </c>
      <c r="F27" s="208" t="s">
        <v>221</v>
      </c>
      <c r="G27" s="398">
        <v>96</v>
      </c>
      <c r="H27" s="388">
        <v>119</v>
      </c>
      <c r="I27" s="388">
        <v>215</v>
      </c>
      <c r="J27" s="399">
        <v>98</v>
      </c>
    </row>
    <row r="28" spans="1:10" ht="15" customHeight="1" x14ac:dyDescent="0.15">
      <c r="A28" s="151" t="s">
        <v>428</v>
      </c>
      <c r="B28" s="401">
        <v>73</v>
      </c>
      <c r="C28" s="402">
        <v>50</v>
      </c>
      <c r="D28" s="402">
        <v>123</v>
      </c>
      <c r="E28" s="403">
        <v>50</v>
      </c>
      <c r="F28" s="208" t="s">
        <v>222</v>
      </c>
      <c r="G28" s="398">
        <v>66</v>
      </c>
      <c r="H28" s="388">
        <v>57</v>
      </c>
      <c r="I28" s="388">
        <v>123</v>
      </c>
      <c r="J28" s="399">
        <v>41</v>
      </c>
    </row>
    <row r="29" spans="1:10" ht="15" customHeight="1" x14ac:dyDescent="0.15">
      <c r="A29" s="151" t="s">
        <v>429</v>
      </c>
      <c r="B29" s="401">
        <v>673</v>
      </c>
      <c r="C29" s="402">
        <v>607</v>
      </c>
      <c r="D29" s="402">
        <v>1280</v>
      </c>
      <c r="E29" s="403">
        <v>596</v>
      </c>
      <c r="F29" s="208" t="s">
        <v>223</v>
      </c>
      <c r="G29" s="398">
        <v>94</v>
      </c>
      <c r="H29" s="388">
        <v>86</v>
      </c>
      <c r="I29" s="388">
        <v>180</v>
      </c>
      <c r="J29" s="399">
        <v>69</v>
      </c>
    </row>
    <row r="30" spans="1:10" ht="15" customHeight="1" x14ac:dyDescent="0.15">
      <c r="A30" s="151" t="s">
        <v>430</v>
      </c>
      <c r="B30" s="401">
        <v>46</v>
      </c>
      <c r="C30" s="402">
        <v>52</v>
      </c>
      <c r="D30" s="402">
        <v>98</v>
      </c>
      <c r="E30" s="403">
        <v>46</v>
      </c>
      <c r="F30" s="208" t="s">
        <v>224</v>
      </c>
      <c r="G30" s="398">
        <v>229</v>
      </c>
      <c r="H30" s="388">
        <v>205</v>
      </c>
      <c r="I30" s="388">
        <v>434</v>
      </c>
      <c r="J30" s="399">
        <v>173</v>
      </c>
    </row>
    <row r="31" spans="1:10" ht="15" customHeight="1" x14ac:dyDescent="0.15">
      <c r="A31" s="151" t="s">
        <v>431</v>
      </c>
      <c r="B31" s="401">
        <v>29</v>
      </c>
      <c r="C31" s="402">
        <v>31</v>
      </c>
      <c r="D31" s="402">
        <v>60</v>
      </c>
      <c r="E31" s="403">
        <v>27</v>
      </c>
      <c r="F31" s="208" t="s">
        <v>227</v>
      </c>
      <c r="G31" s="398">
        <v>34</v>
      </c>
      <c r="H31" s="388">
        <v>42</v>
      </c>
      <c r="I31" s="388">
        <v>76</v>
      </c>
      <c r="J31" s="399">
        <v>29</v>
      </c>
    </row>
    <row r="32" spans="1:10" ht="15" customHeight="1" x14ac:dyDescent="0.15">
      <c r="A32" s="151" t="s">
        <v>432</v>
      </c>
      <c r="B32" s="401">
        <v>282</v>
      </c>
      <c r="C32" s="402">
        <v>280</v>
      </c>
      <c r="D32" s="402">
        <v>562</v>
      </c>
      <c r="E32" s="403">
        <v>209</v>
      </c>
      <c r="F32" s="208" t="s">
        <v>230</v>
      </c>
      <c r="G32" s="398">
        <v>182</v>
      </c>
      <c r="H32" s="388">
        <v>188</v>
      </c>
      <c r="I32" s="388">
        <v>370</v>
      </c>
      <c r="J32" s="399">
        <v>142</v>
      </c>
    </row>
    <row r="33" spans="1:10" ht="15" customHeight="1" x14ac:dyDescent="0.15">
      <c r="A33" s="340"/>
      <c r="B33" s="337"/>
      <c r="C33" s="338"/>
      <c r="D33" s="338"/>
      <c r="E33" s="341"/>
      <c r="F33" s="208" t="s">
        <v>231</v>
      </c>
      <c r="G33" s="398">
        <v>125</v>
      </c>
      <c r="H33" s="388">
        <v>139</v>
      </c>
      <c r="I33" s="388">
        <v>264</v>
      </c>
      <c r="J33" s="399">
        <v>110</v>
      </c>
    </row>
    <row r="34" spans="1:10" ht="15" customHeight="1" x14ac:dyDescent="0.15">
      <c r="A34" s="340"/>
      <c r="B34" s="337"/>
      <c r="C34" s="338"/>
      <c r="D34" s="338"/>
      <c r="E34" s="341"/>
      <c r="G34" s="391"/>
      <c r="H34" s="392"/>
      <c r="I34" s="392"/>
      <c r="J34" s="393"/>
    </row>
    <row r="35" spans="1:10" ht="15" customHeight="1" x14ac:dyDescent="0.15">
      <c r="A35" s="340"/>
      <c r="B35" s="337"/>
      <c r="C35" s="338"/>
      <c r="D35" s="338"/>
      <c r="E35" s="341"/>
      <c r="F35" s="171" t="s">
        <v>433</v>
      </c>
      <c r="G35" s="394">
        <f>SUM(G36:G42)</f>
        <v>788</v>
      </c>
      <c r="H35" s="395">
        <f>SUM(H36:H42)</f>
        <v>760</v>
      </c>
      <c r="I35" s="396">
        <f>SUM(I36:I42)</f>
        <v>1548</v>
      </c>
      <c r="J35" s="397">
        <f>SUM(J36:J42)</f>
        <v>669</v>
      </c>
    </row>
    <row r="36" spans="1:10" ht="15" customHeight="1" x14ac:dyDescent="0.15">
      <c r="A36" s="152"/>
      <c r="B36" s="342"/>
      <c r="C36" s="343"/>
      <c r="D36" s="343"/>
      <c r="E36" s="222"/>
      <c r="F36" s="208" t="s">
        <v>221</v>
      </c>
      <c r="G36" s="398">
        <v>20</v>
      </c>
      <c r="H36" s="388">
        <v>16</v>
      </c>
      <c r="I36" s="388">
        <v>36</v>
      </c>
      <c r="J36" s="399">
        <v>15</v>
      </c>
    </row>
    <row r="37" spans="1:10" ht="15" customHeight="1" x14ac:dyDescent="0.15">
      <c r="A37" s="152"/>
      <c r="B37" s="221"/>
      <c r="C37" s="220"/>
      <c r="D37" s="220"/>
      <c r="E37" s="222"/>
      <c r="F37" s="208" t="s">
        <v>222</v>
      </c>
      <c r="G37" s="398">
        <v>64</v>
      </c>
      <c r="H37" s="388">
        <v>58</v>
      </c>
      <c r="I37" s="388">
        <v>122</v>
      </c>
      <c r="J37" s="399">
        <v>56</v>
      </c>
    </row>
    <row r="38" spans="1:10" ht="15" customHeight="1" x14ac:dyDescent="0.15">
      <c r="A38" s="152"/>
      <c r="B38" s="221"/>
      <c r="C38" s="220"/>
      <c r="D38" s="220"/>
      <c r="E38" s="222"/>
      <c r="F38" s="208" t="s">
        <v>223</v>
      </c>
      <c r="G38" s="398">
        <v>263</v>
      </c>
      <c r="H38" s="388">
        <v>255</v>
      </c>
      <c r="I38" s="388">
        <v>518</v>
      </c>
      <c r="J38" s="399">
        <v>212</v>
      </c>
    </row>
    <row r="39" spans="1:10" ht="15" customHeight="1" x14ac:dyDescent="0.15">
      <c r="A39" s="152"/>
      <c r="B39" s="221"/>
      <c r="C39" s="220"/>
      <c r="D39" s="220"/>
      <c r="E39" s="222"/>
      <c r="F39" s="208" t="s">
        <v>224</v>
      </c>
      <c r="G39" s="398">
        <v>91</v>
      </c>
      <c r="H39" s="388">
        <v>98</v>
      </c>
      <c r="I39" s="388">
        <v>189</v>
      </c>
      <c r="J39" s="399">
        <v>88</v>
      </c>
    </row>
    <row r="40" spans="1:10" ht="15" customHeight="1" x14ac:dyDescent="0.15">
      <c r="A40" s="152"/>
      <c r="B40" s="221"/>
      <c r="C40" s="220"/>
      <c r="D40" s="220"/>
      <c r="E40" s="222"/>
      <c r="F40" s="208" t="s">
        <v>227</v>
      </c>
      <c r="G40" s="398">
        <v>74</v>
      </c>
      <c r="H40" s="388">
        <v>70</v>
      </c>
      <c r="I40" s="388">
        <v>144</v>
      </c>
      <c r="J40" s="399">
        <v>59</v>
      </c>
    </row>
    <row r="41" spans="1:10" ht="15" customHeight="1" x14ac:dyDescent="0.15">
      <c r="A41" s="152"/>
      <c r="B41" s="221"/>
      <c r="C41" s="220"/>
      <c r="D41" s="220"/>
      <c r="E41" s="222"/>
      <c r="F41" s="208" t="s">
        <v>230</v>
      </c>
      <c r="G41" s="398">
        <v>265</v>
      </c>
      <c r="H41" s="388">
        <v>250</v>
      </c>
      <c r="I41" s="388">
        <v>515</v>
      </c>
      <c r="J41" s="399">
        <v>229</v>
      </c>
    </row>
    <row r="42" spans="1:10" ht="15" customHeight="1" x14ac:dyDescent="0.15">
      <c r="A42" s="152"/>
      <c r="B42" s="221"/>
      <c r="C42" s="220"/>
      <c r="D42" s="220"/>
      <c r="E42" s="222"/>
      <c r="F42" s="208" t="s">
        <v>231</v>
      </c>
      <c r="G42" s="398">
        <v>11</v>
      </c>
      <c r="H42" s="388">
        <v>13</v>
      </c>
      <c r="I42" s="388">
        <v>24</v>
      </c>
      <c r="J42" s="399">
        <v>10</v>
      </c>
    </row>
    <row r="43" spans="1:10" ht="15" customHeight="1" x14ac:dyDescent="0.15">
      <c r="A43" s="152"/>
      <c r="B43" s="221"/>
      <c r="C43" s="220"/>
      <c r="D43" s="220"/>
      <c r="E43" s="222"/>
      <c r="F43" s="208"/>
      <c r="G43" s="310"/>
      <c r="H43" s="224"/>
      <c r="I43" s="224"/>
      <c r="J43" s="311"/>
    </row>
    <row r="44" spans="1:10" ht="15" customHeight="1" x14ac:dyDescent="0.15">
      <c r="A44" s="51"/>
      <c r="B44" s="221"/>
      <c r="C44" s="220"/>
      <c r="D44" s="220"/>
      <c r="E44" s="222"/>
      <c r="F44" s="208"/>
      <c r="G44" s="223"/>
      <c r="H44" s="224"/>
      <c r="I44" s="224"/>
      <c r="J44" s="225"/>
    </row>
    <row r="45" spans="1:10" ht="15" customHeight="1" x14ac:dyDescent="0.15">
      <c r="A45" s="51"/>
      <c r="B45" s="221"/>
      <c r="C45" s="220"/>
      <c r="D45" s="220"/>
      <c r="E45" s="222"/>
      <c r="F45" s="208"/>
      <c r="G45" s="223"/>
      <c r="H45" s="224"/>
      <c r="I45" s="224"/>
      <c r="J45" s="225"/>
    </row>
    <row r="46" spans="1:10" ht="15" customHeight="1" x14ac:dyDescent="0.15">
      <c r="A46" s="51"/>
      <c r="B46" s="221"/>
      <c r="C46" s="220"/>
      <c r="D46" s="220"/>
      <c r="E46" s="222"/>
      <c r="F46" s="208"/>
      <c r="G46" s="223"/>
      <c r="H46" s="224"/>
      <c r="I46" s="224"/>
      <c r="J46" s="225"/>
    </row>
    <row r="47" spans="1:10" ht="15" customHeight="1" x14ac:dyDescent="0.15">
      <c r="A47" s="51"/>
      <c r="B47" s="221"/>
      <c r="C47" s="220"/>
      <c r="D47" s="220"/>
      <c r="E47" s="222"/>
      <c r="F47" s="208"/>
      <c r="G47" s="223"/>
      <c r="H47" s="224"/>
      <c r="I47" s="224"/>
      <c r="J47" s="225"/>
    </row>
    <row r="48" spans="1:10" ht="15" customHeight="1" x14ac:dyDescent="0.15">
      <c r="A48" s="51"/>
      <c r="B48" s="221"/>
      <c r="C48" s="220"/>
      <c r="D48" s="220"/>
      <c r="E48" s="222"/>
      <c r="F48" s="208"/>
      <c r="G48" s="223"/>
      <c r="H48" s="224"/>
      <c r="I48" s="224"/>
      <c r="J48" s="225"/>
    </row>
    <row r="49" spans="1:10" ht="15" customHeight="1" x14ac:dyDescent="0.15">
      <c r="A49" s="53"/>
      <c r="B49" s="226"/>
      <c r="C49" s="227"/>
      <c r="D49" s="227"/>
      <c r="E49" s="228"/>
      <c r="F49" s="229"/>
      <c r="G49" s="230"/>
      <c r="H49" s="231"/>
      <c r="I49" s="231"/>
      <c r="J49" s="232"/>
    </row>
    <row r="50" spans="1:10" s="27" customFormat="1" ht="22.5" customHeight="1" thickBot="1" x14ac:dyDescent="0.2">
      <c r="A50" s="52"/>
      <c r="B50" s="233"/>
      <c r="C50" s="234"/>
      <c r="D50" s="234"/>
      <c r="E50" s="235"/>
      <c r="F50" s="173"/>
      <c r="G50" s="236"/>
      <c r="H50" s="237"/>
      <c r="I50" s="237"/>
      <c r="J50" s="238"/>
    </row>
  </sheetData>
  <phoneticPr fontId="2"/>
  <conditionalFormatting sqref="B4:E4">
    <cfRule type="cellIs" dxfId="45" priority="7" stopIfTrue="1" operator="notEqual">
      <formula>SUM(B5:B32)</formula>
    </cfRule>
  </conditionalFormatting>
  <conditionalFormatting sqref="D5:D32">
    <cfRule type="cellIs" dxfId="44" priority="4" stopIfTrue="1" operator="notEqual">
      <formula>B5+C5</formula>
    </cfRule>
  </conditionalFormatting>
  <conditionalFormatting sqref="G4:J4">
    <cfRule type="cellIs" dxfId="43" priority="8" stopIfTrue="1" operator="notEqual">
      <formula>SUM(G5:G24)</formula>
    </cfRule>
  </conditionalFormatting>
  <conditionalFormatting sqref="G26:J26">
    <cfRule type="cellIs" dxfId="42" priority="6" stopIfTrue="1" operator="notEqual">
      <formula>SUM(G27:G33)</formula>
    </cfRule>
  </conditionalFormatting>
  <conditionalFormatting sqref="G35:J35">
    <cfRule type="cellIs" dxfId="41" priority="5" stopIfTrue="1" operator="notEqual">
      <formula>SUM(G36:G42)</formula>
    </cfRule>
  </conditionalFormatting>
  <conditionalFormatting sqref="I5:I10 I12:I24">
    <cfRule type="cellIs" dxfId="40" priority="3" stopIfTrue="1" operator="notEqual">
      <formula>G5+H5</formula>
    </cfRule>
  </conditionalFormatting>
  <conditionalFormatting sqref="I27:I33">
    <cfRule type="cellIs" dxfId="39" priority="2" stopIfTrue="1" operator="notEqual">
      <formula>G27+H27</formula>
    </cfRule>
  </conditionalFormatting>
  <conditionalFormatting sqref="I36:I43">
    <cfRule type="cellIs" dxfId="38" priority="1" stopIfTrue="1" operator="notEqual">
      <formula>G36+H36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9"/>
  <sheetViews>
    <sheetView topLeftCell="A24" zoomScaleNormal="100" zoomScaleSheetLayoutView="100" workbookViewId="0">
      <selection activeCell="E49" sqref="E49"/>
    </sheetView>
  </sheetViews>
  <sheetFormatPr defaultRowHeight="15" customHeight="1" x14ac:dyDescent="0.15"/>
  <cols>
    <col min="1" max="1" width="9.625" style="26" customWidth="1"/>
    <col min="2" max="5" width="7.75" style="48" customWidth="1"/>
    <col min="6" max="6" width="11.75" style="48" customWidth="1"/>
    <col min="7" max="10" width="7.75" style="48" customWidth="1"/>
    <col min="11" max="256" width="8.875" style="48"/>
    <col min="257" max="257" width="9.625" style="48" customWidth="1"/>
    <col min="258" max="261" width="7.75" style="48" customWidth="1"/>
    <col min="262" max="262" width="11.75" style="48" customWidth="1"/>
    <col min="263" max="266" width="7.75" style="48" customWidth="1"/>
    <col min="267" max="512" width="8.875" style="48"/>
    <col min="513" max="513" width="9.625" style="48" customWidth="1"/>
    <col min="514" max="517" width="7.75" style="48" customWidth="1"/>
    <col min="518" max="518" width="11.75" style="48" customWidth="1"/>
    <col min="519" max="522" width="7.75" style="48" customWidth="1"/>
    <col min="523" max="768" width="8.875" style="48"/>
    <col min="769" max="769" width="9.625" style="48" customWidth="1"/>
    <col min="770" max="773" width="7.75" style="48" customWidth="1"/>
    <col min="774" max="774" width="11.75" style="48" customWidth="1"/>
    <col min="775" max="778" width="7.75" style="48" customWidth="1"/>
    <col min="779" max="1024" width="8.875" style="48"/>
    <col min="1025" max="1025" width="9.625" style="48" customWidth="1"/>
    <col min="1026" max="1029" width="7.75" style="48" customWidth="1"/>
    <col min="1030" max="1030" width="11.75" style="48" customWidth="1"/>
    <col min="1031" max="1034" width="7.75" style="48" customWidth="1"/>
    <col min="1035" max="1280" width="8.875" style="48"/>
    <col min="1281" max="1281" width="9.625" style="48" customWidth="1"/>
    <col min="1282" max="1285" width="7.75" style="48" customWidth="1"/>
    <col min="1286" max="1286" width="11.75" style="48" customWidth="1"/>
    <col min="1287" max="1290" width="7.75" style="48" customWidth="1"/>
    <col min="1291" max="1536" width="8.875" style="48"/>
    <col min="1537" max="1537" width="9.625" style="48" customWidth="1"/>
    <col min="1538" max="1541" width="7.75" style="48" customWidth="1"/>
    <col min="1542" max="1542" width="11.75" style="48" customWidth="1"/>
    <col min="1543" max="1546" width="7.75" style="48" customWidth="1"/>
    <col min="1547" max="1792" width="8.875" style="48"/>
    <col min="1793" max="1793" width="9.625" style="48" customWidth="1"/>
    <col min="1794" max="1797" width="7.75" style="48" customWidth="1"/>
    <col min="1798" max="1798" width="11.75" style="48" customWidth="1"/>
    <col min="1799" max="1802" width="7.75" style="48" customWidth="1"/>
    <col min="1803" max="2048" width="8.875" style="48"/>
    <col min="2049" max="2049" width="9.625" style="48" customWidth="1"/>
    <col min="2050" max="2053" width="7.75" style="48" customWidth="1"/>
    <col min="2054" max="2054" width="11.75" style="48" customWidth="1"/>
    <col min="2055" max="2058" width="7.75" style="48" customWidth="1"/>
    <col min="2059" max="2304" width="8.875" style="48"/>
    <col min="2305" max="2305" width="9.625" style="48" customWidth="1"/>
    <col min="2306" max="2309" width="7.75" style="48" customWidth="1"/>
    <col min="2310" max="2310" width="11.75" style="48" customWidth="1"/>
    <col min="2311" max="2314" width="7.75" style="48" customWidth="1"/>
    <col min="2315" max="2560" width="8.875" style="48"/>
    <col min="2561" max="2561" width="9.625" style="48" customWidth="1"/>
    <col min="2562" max="2565" width="7.75" style="48" customWidth="1"/>
    <col min="2566" max="2566" width="11.75" style="48" customWidth="1"/>
    <col min="2567" max="2570" width="7.75" style="48" customWidth="1"/>
    <col min="2571" max="2816" width="8.875" style="48"/>
    <col min="2817" max="2817" width="9.625" style="48" customWidth="1"/>
    <col min="2818" max="2821" width="7.75" style="48" customWidth="1"/>
    <col min="2822" max="2822" width="11.75" style="48" customWidth="1"/>
    <col min="2823" max="2826" width="7.75" style="48" customWidth="1"/>
    <col min="2827" max="3072" width="8.875" style="48"/>
    <col min="3073" max="3073" width="9.625" style="48" customWidth="1"/>
    <col min="3074" max="3077" width="7.75" style="48" customWidth="1"/>
    <col min="3078" max="3078" width="11.75" style="48" customWidth="1"/>
    <col min="3079" max="3082" width="7.75" style="48" customWidth="1"/>
    <col min="3083" max="3328" width="8.875" style="48"/>
    <col min="3329" max="3329" width="9.625" style="48" customWidth="1"/>
    <col min="3330" max="3333" width="7.75" style="48" customWidth="1"/>
    <col min="3334" max="3334" width="11.75" style="48" customWidth="1"/>
    <col min="3335" max="3338" width="7.75" style="48" customWidth="1"/>
    <col min="3339" max="3584" width="8.875" style="48"/>
    <col min="3585" max="3585" width="9.625" style="48" customWidth="1"/>
    <col min="3586" max="3589" width="7.75" style="48" customWidth="1"/>
    <col min="3590" max="3590" width="11.75" style="48" customWidth="1"/>
    <col min="3591" max="3594" width="7.75" style="48" customWidth="1"/>
    <col min="3595" max="3840" width="8.875" style="48"/>
    <col min="3841" max="3841" width="9.625" style="48" customWidth="1"/>
    <col min="3842" max="3845" width="7.75" style="48" customWidth="1"/>
    <col min="3846" max="3846" width="11.75" style="48" customWidth="1"/>
    <col min="3847" max="3850" width="7.75" style="48" customWidth="1"/>
    <col min="3851" max="4096" width="8.875" style="48"/>
    <col min="4097" max="4097" width="9.625" style="48" customWidth="1"/>
    <col min="4098" max="4101" width="7.75" style="48" customWidth="1"/>
    <col min="4102" max="4102" width="11.75" style="48" customWidth="1"/>
    <col min="4103" max="4106" width="7.75" style="48" customWidth="1"/>
    <col min="4107" max="4352" width="8.875" style="48"/>
    <col min="4353" max="4353" width="9.625" style="48" customWidth="1"/>
    <col min="4354" max="4357" width="7.75" style="48" customWidth="1"/>
    <col min="4358" max="4358" width="11.75" style="48" customWidth="1"/>
    <col min="4359" max="4362" width="7.75" style="48" customWidth="1"/>
    <col min="4363" max="4608" width="8.875" style="48"/>
    <col min="4609" max="4609" width="9.625" style="48" customWidth="1"/>
    <col min="4610" max="4613" width="7.75" style="48" customWidth="1"/>
    <col min="4614" max="4614" width="11.75" style="48" customWidth="1"/>
    <col min="4615" max="4618" width="7.75" style="48" customWidth="1"/>
    <col min="4619" max="4864" width="8.875" style="48"/>
    <col min="4865" max="4865" width="9.625" style="48" customWidth="1"/>
    <col min="4866" max="4869" width="7.75" style="48" customWidth="1"/>
    <col min="4870" max="4870" width="11.75" style="48" customWidth="1"/>
    <col min="4871" max="4874" width="7.75" style="48" customWidth="1"/>
    <col min="4875" max="5120" width="8.875" style="48"/>
    <col min="5121" max="5121" width="9.625" style="48" customWidth="1"/>
    <col min="5122" max="5125" width="7.75" style="48" customWidth="1"/>
    <col min="5126" max="5126" width="11.75" style="48" customWidth="1"/>
    <col min="5127" max="5130" width="7.75" style="48" customWidth="1"/>
    <col min="5131" max="5376" width="8.875" style="48"/>
    <col min="5377" max="5377" width="9.625" style="48" customWidth="1"/>
    <col min="5378" max="5381" width="7.75" style="48" customWidth="1"/>
    <col min="5382" max="5382" width="11.75" style="48" customWidth="1"/>
    <col min="5383" max="5386" width="7.75" style="48" customWidth="1"/>
    <col min="5387" max="5632" width="8.875" style="48"/>
    <col min="5633" max="5633" width="9.625" style="48" customWidth="1"/>
    <col min="5634" max="5637" width="7.75" style="48" customWidth="1"/>
    <col min="5638" max="5638" width="11.75" style="48" customWidth="1"/>
    <col min="5639" max="5642" width="7.75" style="48" customWidth="1"/>
    <col min="5643" max="5888" width="8.875" style="48"/>
    <col min="5889" max="5889" width="9.625" style="48" customWidth="1"/>
    <col min="5890" max="5893" width="7.75" style="48" customWidth="1"/>
    <col min="5894" max="5894" width="11.75" style="48" customWidth="1"/>
    <col min="5895" max="5898" width="7.75" style="48" customWidth="1"/>
    <col min="5899" max="6144" width="8.875" style="48"/>
    <col min="6145" max="6145" width="9.625" style="48" customWidth="1"/>
    <col min="6146" max="6149" width="7.75" style="48" customWidth="1"/>
    <col min="6150" max="6150" width="11.75" style="48" customWidth="1"/>
    <col min="6151" max="6154" width="7.75" style="48" customWidth="1"/>
    <col min="6155" max="6400" width="8.875" style="48"/>
    <col min="6401" max="6401" width="9.625" style="48" customWidth="1"/>
    <col min="6402" max="6405" width="7.75" style="48" customWidth="1"/>
    <col min="6406" max="6406" width="11.75" style="48" customWidth="1"/>
    <col min="6407" max="6410" width="7.75" style="48" customWidth="1"/>
    <col min="6411" max="6656" width="8.875" style="48"/>
    <col min="6657" max="6657" width="9.625" style="48" customWidth="1"/>
    <col min="6658" max="6661" width="7.75" style="48" customWidth="1"/>
    <col min="6662" max="6662" width="11.75" style="48" customWidth="1"/>
    <col min="6663" max="6666" width="7.75" style="48" customWidth="1"/>
    <col min="6667" max="6912" width="8.875" style="48"/>
    <col min="6913" max="6913" width="9.625" style="48" customWidth="1"/>
    <col min="6914" max="6917" width="7.75" style="48" customWidth="1"/>
    <col min="6918" max="6918" width="11.75" style="48" customWidth="1"/>
    <col min="6919" max="6922" width="7.75" style="48" customWidth="1"/>
    <col min="6923" max="7168" width="8.875" style="48"/>
    <col min="7169" max="7169" width="9.625" style="48" customWidth="1"/>
    <col min="7170" max="7173" width="7.75" style="48" customWidth="1"/>
    <col min="7174" max="7174" width="11.75" style="48" customWidth="1"/>
    <col min="7175" max="7178" width="7.75" style="48" customWidth="1"/>
    <col min="7179" max="7424" width="8.875" style="48"/>
    <col min="7425" max="7425" width="9.625" style="48" customWidth="1"/>
    <col min="7426" max="7429" width="7.75" style="48" customWidth="1"/>
    <col min="7430" max="7430" width="11.75" style="48" customWidth="1"/>
    <col min="7431" max="7434" width="7.75" style="48" customWidth="1"/>
    <col min="7435" max="7680" width="8.875" style="48"/>
    <col min="7681" max="7681" width="9.625" style="48" customWidth="1"/>
    <col min="7682" max="7685" width="7.75" style="48" customWidth="1"/>
    <col min="7686" max="7686" width="11.75" style="48" customWidth="1"/>
    <col min="7687" max="7690" width="7.75" style="48" customWidth="1"/>
    <col min="7691" max="7936" width="8.875" style="48"/>
    <col min="7937" max="7937" width="9.625" style="48" customWidth="1"/>
    <col min="7938" max="7941" width="7.75" style="48" customWidth="1"/>
    <col min="7942" max="7942" width="11.75" style="48" customWidth="1"/>
    <col min="7943" max="7946" width="7.75" style="48" customWidth="1"/>
    <col min="7947" max="8192" width="8.875" style="48"/>
    <col min="8193" max="8193" width="9.625" style="48" customWidth="1"/>
    <col min="8194" max="8197" width="7.75" style="48" customWidth="1"/>
    <col min="8198" max="8198" width="11.75" style="48" customWidth="1"/>
    <col min="8199" max="8202" width="7.75" style="48" customWidth="1"/>
    <col min="8203" max="8448" width="8.875" style="48"/>
    <col min="8449" max="8449" width="9.625" style="48" customWidth="1"/>
    <col min="8450" max="8453" width="7.75" style="48" customWidth="1"/>
    <col min="8454" max="8454" width="11.75" style="48" customWidth="1"/>
    <col min="8455" max="8458" width="7.75" style="48" customWidth="1"/>
    <col min="8459" max="8704" width="8.875" style="48"/>
    <col min="8705" max="8705" width="9.625" style="48" customWidth="1"/>
    <col min="8706" max="8709" width="7.75" style="48" customWidth="1"/>
    <col min="8710" max="8710" width="11.75" style="48" customWidth="1"/>
    <col min="8711" max="8714" width="7.75" style="48" customWidth="1"/>
    <col min="8715" max="8960" width="8.875" style="48"/>
    <col min="8961" max="8961" width="9.625" style="48" customWidth="1"/>
    <col min="8962" max="8965" width="7.75" style="48" customWidth="1"/>
    <col min="8966" max="8966" width="11.75" style="48" customWidth="1"/>
    <col min="8967" max="8970" width="7.75" style="48" customWidth="1"/>
    <col min="8971" max="9216" width="8.875" style="48"/>
    <col min="9217" max="9217" width="9.625" style="48" customWidth="1"/>
    <col min="9218" max="9221" width="7.75" style="48" customWidth="1"/>
    <col min="9222" max="9222" width="11.75" style="48" customWidth="1"/>
    <col min="9223" max="9226" width="7.75" style="48" customWidth="1"/>
    <col min="9227" max="9472" width="8.875" style="48"/>
    <col min="9473" max="9473" width="9.625" style="48" customWidth="1"/>
    <col min="9474" max="9477" width="7.75" style="48" customWidth="1"/>
    <col min="9478" max="9478" width="11.75" style="48" customWidth="1"/>
    <col min="9479" max="9482" width="7.75" style="48" customWidth="1"/>
    <col min="9483" max="9728" width="8.875" style="48"/>
    <col min="9729" max="9729" width="9.625" style="48" customWidth="1"/>
    <col min="9730" max="9733" width="7.75" style="48" customWidth="1"/>
    <col min="9734" max="9734" width="11.75" style="48" customWidth="1"/>
    <col min="9735" max="9738" width="7.75" style="48" customWidth="1"/>
    <col min="9739" max="9984" width="8.875" style="48"/>
    <col min="9985" max="9985" width="9.625" style="48" customWidth="1"/>
    <col min="9986" max="9989" width="7.75" style="48" customWidth="1"/>
    <col min="9990" max="9990" width="11.75" style="48" customWidth="1"/>
    <col min="9991" max="9994" width="7.75" style="48" customWidth="1"/>
    <col min="9995" max="10240" width="8.875" style="48"/>
    <col min="10241" max="10241" width="9.625" style="48" customWidth="1"/>
    <col min="10242" max="10245" width="7.75" style="48" customWidth="1"/>
    <col min="10246" max="10246" width="11.75" style="48" customWidth="1"/>
    <col min="10247" max="10250" width="7.75" style="48" customWidth="1"/>
    <col min="10251" max="10496" width="8.875" style="48"/>
    <col min="10497" max="10497" width="9.625" style="48" customWidth="1"/>
    <col min="10498" max="10501" width="7.75" style="48" customWidth="1"/>
    <col min="10502" max="10502" width="11.75" style="48" customWidth="1"/>
    <col min="10503" max="10506" width="7.75" style="48" customWidth="1"/>
    <col min="10507" max="10752" width="8.875" style="48"/>
    <col min="10753" max="10753" width="9.625" style="48" customWidth="1"/>
    <col min="10754" max="10757" width="7.75" style="48" customWidth="1"/>
    <col min="10758" max="10758" width="11.75" style="48" customWidth="1"/>
    <col min="10759" max="10762" width="7.75" style="48" customWidth="1"/>
    <col min="10763" max="11008" width="8.875" style="48"/>
    <col min="11009" max="11009" width="9.625" style="48" customWidth="1"/>
    <col min="11010" max="11013" width="7.75" style="48" customWidth="1"/>
    <col min="11014" max="11014" width="11.75" style="48" customWidth="1"/>
    <col min="11015" max="11018" width="7.75" style="48" customWidth="1"/>
    <col min="11019" max="11264" width="8.875" style="48"/>
    <col min="11265" max="11265" width="9.625" style="48" customWidth="1"/>
    <col min="11266" max="11269" width="7.75" style="48" customWidth="1"/>
    <col min="11270" max="11270" width="11.75" style="48" customWidth="1"/>
    <col min="11271" max="11274" width="7.75" style="48" customWidth="1"/>
    <col min="11275" max="11520" width="8.875" style="48"/>
    <col min="11521" max="11521" width="9.625" style="48" customWidth="1"/>
    <col min="11522" max="11525" width="7.75" style="48" customWidth="1"/>
    <col min="11526" max="11526" width="11.75" style="48" customWidth="1"/>
    <col min="11527" max="11530" width="7.75" style="48" customWidth="1"/>
    <col min="11531" max="11776" width="8.875" style="48"/>
    <col min="11777" max="11777" width="9.625" style="48" customWidth="1"/>
    <col min="11778" max="11781" width="7.75" style="48" customWidth="1"/>
    <col min="11782" max="11782" width="11.75" style="48" customWidth="1"/>
    <col min="11783" max="11786" width="7.75" style="48" customWidth="1"/>
    <col min="11787" max="12032" width="8.875" style="48"/>
    <col min="12033" max="12033" width="9.625" style="48" customWidth="1"/>
    <col min="12034" max="12037" width="7.75" style="48" customWidth="1"/>
    <col min="12038" max="12038" width="11.75" style="48" customWidth="1"/>
    <col min="12039" max="12042" width="7.75" style="48" customWidth="1"/>
    <col min="12043" max="12288" width="8.875" style="48"/>
    <col min="12289" max="12289" width="9.625" style="48" customWidth="1"/>
    <col min="12290" max="12293" width="7.75" style="48" customWidth="1"/>
    <col min="12294" max="12294" width="11.75" style="48" customWidth="1"/>
    <col min="12295" max="12298" width="7.75" style="48" customWidth="1"/>
    <col min="12299" max="12544" width="8.875" style="48"/>
    <col min="12545" max="12545" width="9.625" style="48" customWidth="1"/>
    <col min="12546" max="12549" width="7.75" style="48" customWidth="1"/>
    <col min="12550" max="12550" width="11.75" style="48" customWidth="1"/>
    <col min="12551" max="12554" width="7.75" style="48" customWidth="1"/>
    <col min="12555" max="12800" width="8.875" style="48"/>
    <col min="12801" max="12801" width="9.625" style="48" customWidth="1"/>
    <col min="12802" max="12805" width="7.75" style="48" customWidth="1"/>
    <col min="12806" max="12806" width="11.75" style="48" customWidth="1"/>
    <col min="12807" max="12810" width="7.75" style="48" customWidth="1"/>
    <col min="12811" max="13056" width="8.875" style="48"/>
    <col min="13057" max="13057" width="9.625" style="48" customWidth="1"/>
    <col min="13058" max="13061" width="7.75" style="48" customWidth="1"/>
    <col min="13062" max="13062" width="11.75" style="48" customWidth="1"/>
    <col min="13063" max="13066" width="7.75" style="48" customWidth="1"/>
    <col min="13067" max="13312" width="8.875" style="48"/>
    <col min="13313" max="13313" width="9.625" style="48" customWidth="1"/>
    <col min="13314" max="13317" width="7.75" style="48" customWidth="1"/>
    <col min="13318" max="13318" width="11.75" style="48" customWidth="1"/>
    <col min="13319" max="13322" width="7.75" style="48" customWidth="1"/>
    <col min="13323" max="13568" width="8.875" style="48"/>
    <col min="13569" max="13569" width="9.625" style="48" customWidth="1"/>
    <col min="13570" max="13573" width="7.75" style="48" customWidth="1"/>
    <col min="13574" max="13574" width="11.75" style="48" customWidth="1"/>
    <col min="13575" max="13578" width="7.75" style="48" customWidth="1"/>
    <col min="13579" max="13824" width="8.875" style="48"/>
    <col min="13825" max="13825" width="9.625" style="48" customWidth="1"/>
    <col min="13826" max="13829" width="7.75" style="48" customWidth="1"/>
    <col min="13830" max="13830" width="11.75" style="48" customWidth="1"/>
    <col min="13831" max="13834" width="7.75" style="48" customWidth="1"/>
    <col min="13835" max="14080" width="8.875" style="48"/>
    <col min="14081" max="14081" width="9.625" style="48" customWidth="1"/>
    <col min="14082" max="14085" width="7.75" style="48" customWidth="1"/>
    <col min="14086" max="14086" width="11.75" style="48" customWidth="1"/>
    <col min="14087" max="14090" width="7.75" style="48" customWidth="1"/>
    <col min="14091" max="14336" width="8.875" style="48"/>
    <col min="14337" max="14337" width="9.625" style="48" customWidth="1"/>
    <col min="14338" max="14341" width="7.75" style="48" customWidth="1"/>
    <col min="14342" max="14342" width="11.75" style="48" customWidth="1"/>
    <col min="14343" max="14346" width="7.75" style="48" customWidth="1"/>
    <col min="14347" max="14592" width="8.875" style="48"/>
    <col min="14593" max="14593" width="9.625" style="48" customWidth="1"/>
    <col min="14594" max="14597" width="7.75" style="48" customWidth="1"/>
    <col min="14598" max="14598" width="11.75" style="48" customWidth="1"/>
    <col min="14599" max="14602" width="7.75" style="48" customWidth="1"/>
    <col min="14603" max="14848" width="8.875" style="48"/>
    <col min="14849" max="14849" width="9.625" style="48" customWidth="1"/>
    <col min="14850" max="14853" width="7.75" style="48" customWidth="1"/>
    <col min="14854" max="14854" width="11.75" style="48" customWidth="1"/>
    <col min="14855" max="14858" width="7.75" style="48" customWidth="1"/>
    <col min="14859" max="15104" width="8.875" style="48"/>
    <col min="15105" max="15105" width="9.625" style="48" customWidth="1"/>
    <col min="15106" max="15109" width="7.75" style="48" customWidth="1"/>
    <col min="15110" max="15110" width="11.75" style="48" customWidth="1"/>
    <col min="15111" max="15114" width="7.75" style="48" customWidth="1"/>
    <col min="15115" max="15360" width="8.875" style="48"/>
    <col min="15361" max="15361" width="9.625" style="48" customWidth="1"/>
    <col min="15362" max="15365" width="7.75" style="48" customWidth="1"/>
    <col min="15366" max="15366" width="11.75" style="48" customWidth="1"/>
    <col min="15367" max="15370" width="7.75" style="48" customWidth="1"/>
    <col min="15371" max="15616" width="8.875" style="48"/>
    <col min="15617" max="15617" width="9.625" style="48" customWidth="1"/>
    <col min="15618" max="15621" width="7.75" style="48" customWidth="1"/>
    <col min="15622" max="15622" width="11.75" style="48" customWidth="1"/>
    <col min="15623" max="15626" width="7.75" style="48" customWidth="1"/>
    <col min="15627" max="15872" width="8.875" style="48"/>
    <col min="15873" max="15873" width="9.625" style="48" customWidth="1"/>
    <col min="15874" max="15877" width="7.75" style="48" customWidth="1"/>
    <col min="15878" max="15878" width="11.75" style="48" customWidth="1"/>
    <col min="15879" max="15882" width="7.75" style="48" customWidth="1"/>
    <col min="15883" max="16128" width="8.875" style="48"/>
    <col min="16129" max="16129" width="9.625" style="48" customWidth="1"/>
    <col min="16130" max="16133" width="7.75" style="48" customWidth="1"/>
    <col min="16134" max="16134" width="11.75" style="48" customWidth="1"/>
    <col min="16135" max="16138" width="7.75" style="48" customWidth="1"/>
    <col min="16139" max="16384" width="8.875" style="48"/>
  </cols>
  <sheetData>
    <row r="1" spans="1:15" ht="18.75" x14ac:dyDescent="0.15">
      <c r="A1" s="61" t="s">
        <v>88</v>
      </c>
    </row>
    <row r="2" spans="1:15" ht="15" customHeight="1" thickBot="1" x14ac:dyDescent="0.2"/>
    <row r="3" spans="1:15" ht="15" customHeight="1" thickBot="1" x14ac:dyDescent="0.2">
      <c r="A3" s="145" t="s">
        <v>46</v>
      </c>
      <c r="B3" s="155" t="s">
        <v>5</v>
      </c>
      <c r="C3" s="156" t="s">
        <v>6</v>
      </c>
      <c r="D3" s="156" t="s">
        <v>7</v>
      </c>
      <c r="E3" s="158" t="s">
        <v>2</v>
      </c>
      <c r="F3" s="149" t="s">
        <v>46</v>
      </c>
      <c r="G3" s="155" t="s">
        <v>5</v>
      </c>
      <c r="H3" s="156" t="s">
        <v>6</v>
      </c>
      <c r="I3" s="156" t="s">
        <v>7</v>
      </c>
      <c r="J3" s="157" t="s">
        <v>2</v>
      </c>
    </row>
    <row r="4" spans="1:15" ht="15" customHeight="1" thickTop="1" x14ac:dyDescent="0.15">
      <c r="A4" s="165" t="s">
        <v>276</v>
      </c>
      <c r="B4" s="305">
        <f>SUM(B5:B25)</f>
        <v>791</v>
      </c>
      <c r="C4" s="305">
        <f>SUM(C5:C25)</f>
        <v>778</v>
      </c>
      <c r="D4" s="305">
        <f>SUM(D5:D25)</f>
        <v>1569</v>
      </c>
      <c r="E4" s="305">
        <f>SUM(E5:E25)</f>
        <v>642</v>
      </c>
      <c r="F4" s="169" t="s">
        <v>236</v>
      </c>
      <c r="G4" s="312">
        <f>SUM(G5:G12)</f>
        <v>1490</v>
      </c>
      <c r="H4" s="313">
        <f>SUM(H5:H12)</f>
        <v>1404</v>
      </c>
      <c r="I4" s="313">
        <f>SUM(I5:I12)</f>
        <v>2894</v>
      </c>
      <c r="J4" s="314">
        <f>SUM(J5:J12)</f>
        <v>1367</v>
      </c>
      <c r="L4" s="184"/>
      <c r="M4" s="184"/>
      <c r="N4" s="184"/>
      <c r="O4" s="184"/>
    </row>
    <row r="5" spans="1:15" ht="15" customHeight="1" x14ac:dyDescent="0.15">
      <c r="A5" s="166" t="s">
        <v>277</v>
      </c>
      <c r="B5" s="221">
        <v>12</v>
      </c>
      <c r="C5" s="220">
        <v>17</v>
      </c>
      <c r="D5" s="220">
        <v>29</v>
      </c>
      <c r="E5" s="315">
        <v>9</v>
      </c>
      <c r="F5" s="208" t="s">
        <v>221</v>
      </c>
      <c r="G5" s="239">
        <v>31</v>
      </c>
      <c r="H5" s="220">
        <v>22</v>
      </c>
      <c r="I5" s="220">
        <v>53</v>
      </c>
      <c r="J5" s="240">
        <v>32</v>
      </c>
    </row>
    <row r="6" spans="1:15" ht="15" customHeight="1" x14ac:dyDescent="0.15">
      <c r="A6" s="166" t="s">
        <v>278</v>
      </c>
      <c r="B6" s="221">
        <v>105</v>
      </c>
      <c r="C6" s="220">
        <v>111</v>
      </c>
      <c r="D6" s="220">
        <v>216</v>
      </c>
      <c r="E6" s="315">
        <v>88</v>
      </c>
      <c r="F6" s="208" t="s">
        <v>222</v>
      </c>
      <c r="G6" s="221">
        <v>84</v>
      </c>
      <c r="H6" s="220">
        <v>92</v>
      </c>
      <c r="I6" s="220">
        <v>176</v>
      </c>
      <c r="J6" s="240">
        <v>65</v>
      </c>
    </row>
    <row r="7" spans="1:15" ht="15" customHeight="1" x14ac:dyDescent="0.15">
      <c r="A7" s="166" t="s">
        <v>434</v>
      </c>
      <c r="B7" s="221">
        <v>15</v>
      </c>
      <c r="C7" s="206">
        <v>0</v>
      </c>
      <c r="D7" s="220">
        <v>15</v>
      </c>
      <c r="E7" s="315">
        <v>15</v>
      </c>
      <c r="F7" s="208" t="s">
        <v>223</v>
      </c>
      <c r="G7" s="221">
        <v>166</v>
      </c>
      <c r="H7" s="220">
        <v>144</v>
      </c>
      <c r="I7" s="220">
        <v>310</v>
      </c>
      <c r="J7" s="240">
        <v>154</v>
      </c>
    </row>
    <row r="8" spans="1:15" ht="15" customHeight="1" x14ac:dyDescent="0.15">
      <c r="A8" s="166" t="s">
        <v>435</v>
      </c>
      <c r="B8" s="221">
        <v>1</v>
      </c>
      <c r="C8" s="220">
        <v>3</v>
      </c>
      <c r="D8" s="220">
        <v>4</v>
      </c>
      <c r="E8" s="315">
        <v>1</v>
      </c>
      <c r="F8" s="208" t="s">
        <v>474</v>
      </c>
      <c r="G8" s="221">
        <v>184</v>
      </c>
      <c r="H8" s="220">
        <v>173</v>
      </c>
      <c r="I8" s="220">
        <v>357</v>
      </c>
      <c r="J8" s="240">
        <v>164</v>
      </c>
    </row>
    <row r="9" spans="1:15" ht="15" customHeight="1" x14ac:dyDescent="0.15">
      <c r="A9" s="166" t="s">
        <v>279</v>
      </c>
      <c r="B9" s="221">
        <v>31</v>
      </c>
      <c r="C9" s="220">
        <v>33</v>
      </c>
      <c r="D9" s="220">
        <v>64</v>
      </c>
      <c r="E9" s="315">
        <v>21</v>
      </c>
      <c r="F9" s="208" t="s">
        <v>230</v>
      </c>
      <c r="G9" s="221">
        <v>356</v>
      </c>
      <c r="H9" s="220">
        <v>352</v>
      </c>
      <c r="I9" s="220">
        <v>708</v>
      </c>
      <c r="J9" s="240">
        <v>285</v>
      </c>
    </row>
    <row r="10" spans="1:15" ht="15" customHeight="1" x14ac:dyDescent="0.15">
      <c r="A10" s="166" t="s">
        <v>280</v>
      </c>
      <c r="B10" s="221">
        <v>4</v>
      </c>
      <c r="C10" s="220">
        <v>3</v>
      </c>
      <c r="D10" s="220">
        <v>7</v>
      </c>
      <c r="E10" s="315">
        <v>2</v>
      </c>
      <c r="F10" s="208" t="s">
        <v>231</v>
      </c>
      <c r="G10" s="221">
        <v>258</v>
      </c>
      <c r="H10" s="220">
        <v>251</v>
      </c>
      <c r="I10" s="220">
        <v>509</v>
      </c>
      <c r="J10" s="240">
        <v>239</v>
      </c>
    </row>
    <row r="11" spans="1:15" ht="15" customHeight="1" x14ac:dyDescent="0.15">
      <c r="A11" s="166" t="s">
        <v>281</v>
      </c>
      <c r="B11" s="221">
        <v>18</v>
      </c>
      <c r="C11" s="220">
        <v>15</v>
      </c>
      <c r="D11" s="220">
        <v>33</v>
      </c>
      <c r="E11" s="315">
        <v>13</v>
      </c>
      <c r="F11" s="208" t="s">
        <v>232</v>
      </c>
      <c r="G11" s="221">
        <v>221</v>
      </c>
      <c r="H11" s="220">
        <v>191</v>
      </c>
      <c r="I11" s="220">
        <v>412</v>
      </c>
      <c r="J11" s="240">
        <v>229</v>
      </c>
    </row>
    <row r="12" spans="1:15" ht="15" customHeight="1" x14ac:dyDescent="0.15">
      <c r="A12" s="166" t="s">
        <v>282</v>
      </c>
      <c r="B12" s="221">
        <v>20</v>
      </c>
      <c r="C12" s="220">
        <v>23</v>
      </c>
      <c r="D12" s="220">
        <v>43</v>
      </c>
      <c r="E12" s="315">
        <v>17</v>
      </c>
      <c r="F12" s="208" t="s">
        <v>237</v>
      </c>
      <c r="G12" s="221">
        <v>190</v>
      </c>
      <c r="H12" s="220">
        <v>179</v>
      </c>
      <c r="I12" s="220">
        <v>369</v>
      </c>
      <c r="J12" s="240">
        <v>199</v>
      </c>
    </row>
    <row r="13" spans="1:15" ht="15" customHeight="1" x14ac:dyDescent="0.15">
      <c r="A13" s="166" t="s">
        <v>283</v>
      </c>
      <c r="B13" s="221">
        <v>11</v>
      </c>
      <c r="C13" s="220">
        <v>11</v>
      </c>
      <c r="D13" s="220">
        <v>22</v>
      </c>
      <c r="E13" s="315">
        <v>7</v>
      </c>
      <c r="F13" s="336"/>
      <c r="G13" s="337"/>
      <c r="H13" s="338"/>
      <c r="I13" s="338"/>
      <c r="J13" s="339"/>
    </row>
    <row r="14" spans="1:15" ht="15" customHeight="1" x14ac:dyDescent="0.15">
      <c r="A14" s="166" t="s">
        <v>284</v>
      </c>
      <c r="B14" s="221">
        <v>20</v>
      </c>
      <c r="C14" s="220">
        <v>17</v>
      </c>
      <c r="D14" s="220">
        <v>37</v>
      </c>
      <c r="E14" s="315">
        <v>15</v>
      </c>
      <c r="F14" s="171" t="s">
        <v>238</v>
      </c>
      <c r="G14" s="344">
        <f>SUM(G15:G20)</f>
        <v>2788</v>
      </c>
      <c r="H14" s="242">
        <f t="shared" ref="H14:I14" si="0">SUM(H15:H20)</f>
        <v>2663</v>
      </c>
      <c r="I14" s="317">
        <f t="shared" si="0"/>
        <v>5451</v>
      </c>
      <c r="J14" s="209">
        <f>SUM(J15:J20)</f>
        <v>2555</v>
      </c>
    </row>
    <row r="15" spans="1:15" ht="15" customHeight="1" x14ac:dyDescent="0.15">
      <c r="A15" s="166" t="s">
        <v>285</v>
      </c>
      <c r="B15" s="221">
        <v>2</v>
      </c>
      <c r="C15" s="220">
        <v>3</v>
      </c>
      <c r="D15" s="220">
        <v>5</v>
      </c>
      <c r="E15" s="315">
        <v>2</v>
      </c>
      <c r="F15" s="208" t="s">
        <v>221</v>
      </c>
      <c r="G15" s="221">
        <v>679</v>
      </c>
      <c r="H15" s="220">
        <v>645</v>
      </c>
      <c r="I15" s="220">
        <v>1324</v>
      </c>
      <c r="J15" s="243">
        <v>526</v>
      </c>
    </row>
    <row r="16" spans="1:15" ht="15" customHeight="1" x14ac:dyDescent="0.15">
      <c r="A16" s="166" t="s">
        <v>286</v>
      </c>
      <c r="B16" s="221">
        <v>36</v>
      </c>
      <c r="C16" s="220">
        <v>36</v>
      </c>
      <c r="D16" s="220">
        <v>72</v>
      </c>
      <c r="E16" s="315">
        <v>24</v>
      </c>
      <c r="F16" s="208" t="s">
        <v>222</v>
      </c>
      <c r="G16" s="221">
        <v>322</v>
      </c>
      <c r="H16" s="220">
        <v>339</v>
      </c>
      <c r="I16" s="220">
        <v>661</v>
      </c>
      <c r="J16" s="243">
        <v>318</v>
      </c>
    </row>
    <row r="17" spans="1:10" ht="15" customHeight="1" x14ac:dyDescent="0.15">
      <c r="A17" s="166" t="s">
        <v>287</v>
      </c>
      <c r="B17" s="221">
        <v>2</v>
      </c>
      <c r="C17" s="220">
        <v>5</v>
      </c>
      <c r="D17" s="220">
        <v>7</v>
      </c>
      <c r="E17" s="315">
        <v>3</v>
      </c>
      <c r="F17" s="208" t="s">
        <v>223</v>
      </c>
      <c r="G17" s="221">
        <v>595</v>
      </c>
      <c r="H17" s="220">
        <v>602</v>
      </c>
      <c r="I17" s="220">
        <v>1197</v>
      </c>
      <c r="J17" s="243">
        <v>615</v>
      </c>
    </row>
    <row r="18" spans="1:10" ht="15" customHeight="1" x14ac:dyDescent="0.15">
      <c r="A18" s="166" t="s">
        <v>288</v>
      </c>
      <c r="B18" s="221">
        <v>38</v>
      </c>
      <c r="C18" s="220">
        <v>40</v>
      </c>
      <c r="D18" s="220">
        <v>78</v>
      </c>
      <c r="E18" s="315">
        <v>26</v>
      </c>
      <c r="F18" s="208" t="s">
        <v>224</v>
      </c>
      <c r="G18" s="221">
        <v>404</v>
      </c>
      <c r="H18" s="220">
        <v>330</v>
      </c>
      <c r="I18" s="220">
        <v>734</v>
      </c>
      <c r="J18" s="243">
        <v>403</v>
      </c>
    </row>
    <row r="19" spans="1:10" ht="15" customHeight="1" x14ac:dyDescent="0.15">
      <c r="A19" s="166" t="s">
        <v>289</v>
      </c>
      <c r="B19" s="221">
        <v>1</v>
      </c>
      <c r="C19" s="308">
        <v>0</v>
      </c>
      <c r="D19" s="220">
        <v>1</v>
      </c>
      <c r="E19" s="315">
        <v>1</v>
      </c>
      <c r="F19" s="208" t="s">
        <v>227</v>
      </c>
      <c r="G19" s="221">
        <v>392</v>
      </c>
      <c r="H19" s="220">
        <v>340</v>
      </c>
      <c r="I19" s="220">
        <v>732</v>
      </c>
      <c r="J19" s="243">
        <v>333</v>
      </c>
    </row>
    <row r="20" spans="1:10" ht="15" customHeight="1" x14ac:dyDescent="0.15">
      <c r="A20" s="166" t="s">
        <v>290</v>
      </c>
      <c r="B20" s="221">
        <v>398</v>
      </c>
      <c r="C20" s="220">
        <v>398</v>
      </c>
      <c r="D20" s="220">
        <v>796</v>
      </c>
      <c r="E20" s="315">
        <v>329</v>
      </c>
      <c r="F20" s="208" t="s">
        <v>230</v>
      </c>
      <c r="G20" s="221">
        <v>396</v>
      </c>
      <c r="H20" s="220">
        <v>407</v>
      </c>
      <c r="I20" s="220">
        <v>803</v>
      </c>
      <c r="J20" s="243">
        <v>360</v>
      </c>
    </row>
    <row r="21" spans="1:10" ht="15" customHeight="1" x14ac:dyDescent="0.15">
      <c r="A21" s="166" t="s">
        <v>291</v>
      </c>
      <c r="B21" s="221">
        <v>1</v>
      </c>
      <c r="C21" s="220">
        <v>1</v>
      </c>
      <c r="D21" s="220">
        <v>2</v>
      </c>
      <c r="E21" s="315">
        <v>1</v>
      </c>
      <c r="F21" s="336"/>
      <c r="G21" s="337"/>
      <c r="H21" s="338"/>
      <c r="I21" s="338"/>
      <c r="J21" s="339"/>
    </row>
    <row r="22" spans="1:10" ht="15" customHeight="1" x14ac:dyDescent="0.15">
      <c r="A22" s="166" t="s">
        <v>292</v>
      </c>
      <c r="B22" s="221">
        <v>17</v>
      </c>
      <c r="C22" s="220">
        <v>7</v>
      </c>
      <c r="D22" s="220">
        <v>24</v>
      </c>
      <c r="E22" s="315">
        <v>22</v>
      </c>
      <c r="F22" s="171" t="s">
        <v>239</v>
      </c>
      <c r="G22" s="317">
        <f>SUM(G23:G28)</f>
        <v>1600</v>
      </c>
      <c r="H22" s="242">
        <f>SUM(H23:H28)</f>
        <v>1612</v>
      </c>
      <c r="I22" s="242">
        <f>SUM(I23:I28)</f>
        <v>3212</v>
      </c>
      <c r="J22" s="209">
        <f>SUM(J23:J28)</f>
        <v>1416</v>
      </c>
    </row>
    <row r="23" spans="1:10" ht="15" customHeight="1" x14ac:dyDescent="0.15">
      <c r="A23" s="166" t="s">
        <v>293</v>
      </c>
      <c r="B23" s="221">
        <v>49</v>
      </c>
      <c r="C23" s="220">
        <v>48</v>
      </c>
      <c r="D23" s="220">
        <v>97</v>
      </c>
      <c r="E23" s="315">
        <v>39</v>
      </c>
      <c r="F23" s="208" t="s">
        <v>221</v>
      </c>
      <c r="G23" s="221">
        <v>401</v>
      </c>
      <c r="H23" s="220">
        <v>394</v>
      </c>
      <c r="I23" s="220">
        <v>795</v>
      </c>
      <c r="J23" s="243">
        <v>416</v>
      </c>
    </row>
    <row r="24" spans="1:10" ht="15" customHeight="1" x14ac:dyDescent="0.15">
      <c r="A24" s="166" t="s">
        <v>294</v>
      </c>
      <c r="B24" s="221">
        <v>3</v>
      </c>
      <c r="C24" s="220">
        <v>3</v>
      </c>
      <c r="D24" s="220">
        <v>6</v>
      </c>
      <c r="E24" s="318">
        <v>3</v>
      </c>
      <c r="F24" s="208" t="s">
        <v>222</v>
      </c>
      <c r="G24" s="221">
        <v>279</v>
      </c>
      <c r="H24" s="220">
        <v>285</v>
      </c>
      <c r="I24" s="220">
        <v>564</v>
      </c>
      <c r="J24" s="243">
        <v>257</v>
      </c>
    </row>
    <row r="25" spans="1:10" ht="15" customHeight="1" x14ac:dyDescent="0.15">
      <c r="A25" s="166" t="s">
        <v>295</v>
      </c>
      <c r="B25" s="221">
        <v>7</v>
      </c>
      <c r="C25" s="220">
        <v>4</v>
      </c>
      <c r="D25" s="220">
        <v>11</v>
      </c>
      <c r="E25" s="244">
        <v>4</v>
      </c>
      <c r="F25" s="208" t="s">
        <v>223</v>
      </c>
      <c r="G25" s="221">
        <v>197</v>
      </c>
      <c r="H25" s="220">
        <v>185</v>
      </c>
      <c r="I25" s="220">
        <v>382</v>
      </c>
      <c r="J25" s="243">
        <v>149</v>
      </c>
    </row>
    <row r="26" spans="1:10" ht="15" customHeight="1" x14ac:dyDescent="0.15">
      <c r="A26" s="345"/>
      <c r="B26" s="337"/>
      <c r="C26" s="338"/>
      <c r="D26" s="338"/>
      <c r="E26" s="341"/>
      <c r="F26" s="208" t="s">
        <v>224</v>
      </c>
      <c r="G26" s="221">
        <v>240</v>
      </c>
      <c r="H26" s="220">
        <v>231</v>
      </c>
      <c r="I26" s="220">
        <v>471</v>
      </c>
      <c r="J26" s="243">
        <v>190</v>
      </c>
    </row>
    <row r="27" spans="1:10" ht="15" customHeight="1" x14ac:dyDescent="0.15">
      <c r="A27" s="167" t="s">
        <v>276</v>
      </c>
      <c r="B27" s="316">
        <f>SUM(B28:B34)</f>
        <v>3180</v>
      </c>
      <c r="C27" s="242">
        <f>SUM(C28:C34)</f>
        <v>3104</v>
      </c>
      <c r="D27" s="242">
        <f>SUM(D28:D34)</f>
        <v>6284</v>
      </c>
      <c r="E27" s="317">
        <f>SUM(E28:E34)</f>
        <v>2803</v>
      </c>
      <c r="F27" s="208" t="s">
        <v>227</v>
      </c>
      <c r="G27" s="221">
        <v>231</v>
      </c>
      <c r="H27" s="220">
        <v>254</v>
      </c>
      <c r="I27" s="220">
        <v>485</v>
      </c>
      <c r="J27" s="243">
        <v>198</v>
      </c>
    </row>
    <row r="28" spans="1:10" ht="15" customHeight="1" x14ac:dyDescent="0.15">
      <c r="A28" s="166" t="s">
        <v>296</v>
      </c>
      <c r="B28" s="239">
        <v>279</v>
      </c>
      <c r="C28" s="220">
        <v>288</v>
      </c>
      <c r="D28" s="220">
        <v>567</v>
      </c>
      <c r="E28" s="244">
        <v>261</v>
      </c>
      <c r="F28" s="208" t="s">
        <v>230</v>
      </c>
      <c r="G28" s="221">
        <v>252</v>
      </c>
      <c r="H28" s="220">
        <v>263</v>
      </c>
      <c r="I28" s="220">
        <v>515</v>
      </c>
      <c r="J28" s="243">
        <v>206</v>
      </c>
    </row>
    <row r="29" spans="1:10" ht="15" customHeight="1" x14ac:dyDescent="0.15">
      <c r="A29" s="166" t="s">
        <v>297</v>
      </c>
      <c r="B29" s="239">
        <v>447</v>
      </c>
      <c r="C29" s="220">
        <v>431</v>
      </c>
      <c r="D29" s="220">
        <v>878</v>
      </c>
      <c r="E29" s="244">
        <v>434</v>
      </c>
      <c r="F29" s="336"/>
      <c r="G29" s="337"/>
      <c r="H29" s="338"/>
      <c r="I29" s="338"/>
      <c r="J29" s="339"/>
    </row>
    <row r="30" spans="1:10" ht="15" customHeight="1" x14ac:dyDescent="0.15">
      <c r="A30" s="166" t="s">
        <v>298</v>
      </c>
      <c r="B30" s="239">
        <v>766</v>
      </c>
      <c r="C30" s="220">
        <v>687</v>
      </c>
      <c r="D30" s="220">
        <v>1453</v>
      </c>
      <c r="E30" s="244">
        <v>800</v>
      </c>
      <c r="F30" s="171" t="s">
        <v>240</v>
      </c>
      <c r="G30" s="317">
        <f>SUM(G31:G36)</f>
        <v>1218</v>
      </c>
      <c r="H30" s="242">
        <f>SUM(H31:H36)</f>
        <v>1189</v>
      </c>
      <c r="I30" s="242">
        <f>SUM(I31:I36)</f>
        <v>2407</v>
      </c>
      <c r="J30" s="209">
        <f>SUM(J31:J36)</f>
        <v>1014</v>
      </c>
    </row>
    <row r="31" spans="1:10" ht="15" customHeight="1" x14ac:dyDescent="0.15">
      <c r="A31" s="166" t="s">
        <v>299</v>
      </c>
      <c r="B31" s="239">
        <v>702</v>
      </c>
      <c r="C31" s="220">
        <v>707</v>
      </c>
      <c r="D31" s="220">
        <v>1409</v>
      </c>
      <c r="E31" s="244">
        <v>533</v>
      </c>
      <c r="F31" s="208" t="s">
        <v>221</v>
      </c>
      <c r="G31" s="221">
        <v>59</v>
      </c>
      <c r="H31" s="220">
        <v>19</v>
      </c>
      <c r="I31" s="220">
        <v>78</v>
      </c>
      <c r="J31" s="243">
        <v>59</v>
      </c>
    </row>
    <row r="32" spans="1:10" ht="15" customHeight="1" x14ac:dyDescent="0.15">
      <c r="A32" s="166" t="s">
        <v>300</v>
      </c>
      <c r="B32" s="239">
        <v>293</v>
      </c>
      <c r="C32" s="220">
        <v>307</v>
      </c>
      <c r="D32" s="220">
        <v>600</v>
      </c>
      <c r="E32" s="244">
        <v>244</v>
      </c>
      <c r="F32" s="208" t="s">
        <v>222</v>
      </c>
      <c r="G32" s="221">
        <v>199</v>
      </c>
      <c r="H32" s="220">
        <v>161</v>
      </c>
      <c r="I32" s="220">
        <v>360</v>
      </c>
      <c r="J32" s="243">
        <v>173</v>
      </c>
    </row>
    <row r="33" spans="1:10" ht="15" customHeight="1" x14ac:dyDescent="0.15">
      <c r="A33" s="166" t="s">
        <v>301</v>
      </c>
      <c r="B33" s="239">
        <v>254</v>
      </c>
      <c r="C33" s="220">
        <v>224</v>
      </c>
      <c r="D33" s="220">
        <v>478</v>
      </c>
      <c r="E33" s="244">
        <v>217</v>
      </c>
      <c r="F33" s="208" t="s">
        <v>223</v>
      </c>
      <c r="G33" s="221">
        <v>454</v>
      </c>
      <c r="H33" s="220">
        <v>462</v>
      </c>
      <c r="I33" s="220">
        <v>916</v>
      </c>
      <c r="J33" s="243">
        <v>342</v>
      </c>
    </row>
    <row r="34" spans="1:10" ht="15" customHeight="1" x14ac:dyDescent="0.15">
      <c r="A34" s="166" t="s">
        <v>302</v>
      </c>
      <c r="B34" s="239">
        <v>439</v>
      </c>
      <c r="C34" s="220">
        <v>460</v>
      </c>
      <c r="D34" s="220">
        <v>899</v>
      </c>
      <c r="E34" s="244">
        <v>314</v>
      </c>
      <c r="F34" s="208" t="s">
        <v>224</v>
      </c>
      <c r="G34" s="221">
        <v>50</v>
      </c>
      <c r="H34" s="220">
        <v>46</v>
      </c>
      <c r="I34" s="220">
        <v>96</v>
      </c>
      <c r="J34" s="243">
        <v>42</v>
      </c>
    </row>
    <row r="35" spans="1:10" ht="15" customHeight="1" x14ac:dyDescent="0.15">
      <c r="A35" s="345"/>
      <c r="B35" s="337"/>
      <c r="C35" s="338"/>
      <c r="D35" s="338"/>
      <c r="E35" s="341"/>
      <c r="F35" s="208" t="s">
        <v>227</v>
      </c>
      <c r="G35" s="221">
        <v>214</v>
      </c>
      <c r="H35" s="220">
        <v>254</v>
      </c>
      <c r="I35" s="220">
        <v>468</v>
      </c>
      <c r="J35" s="243">
        <v>187</v>
      </c>
    </row>
    <row r="36" spans="1:10" ht="15" customHeight="1" x14ac:dyDescent="0.15">
      <c r="A36" s="167" t="s">
        <v>303</v>
      </c>
      <c r="B36" s="316">
        <f>SUM(B37:B41)</f>
        <v>1284</v>
      </c>
      <c r="C36" s="242">
        <f>SUM(C37:C41)</f>
        <v>933</v>
      </c>
      <c r="D36" s="242">
        <f>SUM(D37:D41)</f>
        <v>2217</v>
      </c>
      <c r="E36" s="317">
        <f>SUM(E37:E41)</f>
        <v>1076</v>
      </c>
      <c r="F36" s="208" t="s">
        <v>230</v>
      </c>
      <c r="G36" s="221">
        <v>242</v>
      </c>
      <c r="H36" s="220">
        <v>247</v>
      </c>
      <c r="I36" s="220">
        <v>489</v>
      </c>
      <c r="J36" s="243">
        <v>211</v>
      </c>
    </row>
    <row r="37" spans="1:10" ht="15" customHeight="1" x14ac:dyDescent="0.15">
      <c r="A37" s="166" t="s">
        <v>296</v>
      </c>
      <c r="B37" s="239">
        <v>224</v>
      </c>
      <c r="C37" s="220">
        <v>248</v>
      </c>
      <c r="D37" s="220">
        <v>472</v>
      </c>
      <c r="E37" s="244">
        <v>181</v>
      </c>
      <c r="F37" s="336"/>
    </row>
    <row r="38" spans="1:10" ht="15" customHeight="1" x14ac:dyDescent="0.15">
      <c r="A38" s="166" t="s">
        <v>297</v>
      </c>
      <c r="B38" s="239">
        <v>335</v>
      </c>
      <c r="C38" s="220">
        <v>350</v>
      </c>
      <c r="D38" s="220">
        <v>685</v>
      </c>
      <c r="E38" s="244">
        <v>199</v>
      </c>
      <c r="F38" s="171" t="s">
        <v>241</v>
      </c>
      <c r="G38" s="317">
        <f>SUM(G39:G42)</f>
        <v>833</v>
      </c>
      <c r="H38" s="242">
        <f>SUM(H39:H42)</f>
        <v>830</v>
      </c>
      <c r="I38" s="242">
        <f>SUM(I39:I42)</f>
        <v>1663</v>
      </c>
      <c r="J38" s="209">
        <f>SUM(J39:J42)</f>
        <v>736</v>
      </c>
    </row>
    <row r="39" spans="1:10" ht="15" customHeight="1" x14ac:dyDescent="0.15">
      <c r="A39" s="166" t="s">
        <v>298</v>
      </c>
      <c r="B39" s="239">
        <v>209</v>
      </c>
      <c r="C39" s="220">
        <v>197</v>
      </c>
      <c r="D39" s="220">
        <v>406</v>
      </c>
      <c r="E39" s="244">
        <v>148</v>
      </c>
      <c r="F39" s="208" t="s">
        <v>221</v>
      </c>
      <c r="G39" s="221">
        <v>375</v>
      </c>
      <c r="H39" s="220">
        <v>348</v>
      </c>
      <c r="I39" s="220">
        <v>723</v>
      </c>
      <c r="J39" s="240">
        <v>321</v>
      </c>
    </row>
    <row r="40" spans="1:10" ht="15" customHeight="1" x14ac:dyDescent="0.15">
      <c r="A40" s="166" t="s">
        <v>299</v>
      </c>
      <c r="B40" s="239">
        <v>516</v>
      </c>
      <c r="C40" s="220">
        <v>138</v>
      </c>
      <c r="D40" s="220">
        <v>654</v>
      </c>
      <c r="E40" s="244">
        <v>548</v>
      </c>
      <c r="F40" s="208" t="s">
        <v>222</v>
      </c>
      <c r="G40" s="221">
        <v>27</v>
      </c>
      <c r="H40" s="220">
        <v>29</v>
      </c>
      <c r="I40" s="220">
        <v>56</v>
      </c>
      <c r="J40" s="240">
        <v>25</v>
      </c>
    </row>
    <row r="41" spans="1:10" ht="15" customHeight="1" x14ac:dyDescent="0.15">
      <c r="A41" s="166"/>
      <c r="B41" s="308"/>
      <c r="C41" s="308"/>
      <c r="D41" s="308"/>
      <c r="E41" s="309"/>
      <c r="F41" s="208" t="s">
        <v>223</v>
      </c>
      <c r="G41" s="221">
        <v>425</v>
      </c>
      <c r="H41" s="220">
        <v>444</v>
      </c>
      <c r="I41" s="220">
        <v>869</v>
      </c>
      <c r="J41" s="240">
        <v>381</v>
      </c>
    </row>
    <row r="42" spans="1:10" ht="15" customHeight="1" x14ac:dyDescent="0.15">
      <c r="A42" s="167" t="s">
        <v>304</v>
      </c>
      <c r="B42" s="316">
        <f>SUM(B43:B49)</f>
        <v>2719</v>
      </c>
      <c r="C42" s="242">
        <f>SUM(C43:C49)</f>
        <v>2684</v>
      </c>
      <c r="D42" s="242">
        <f>SUM(D43:D49)</f>
        <v>5403</v>
      </c>
      <c r="E42" s="317">
        <f>SUM(E43:E49)</f>
        <v>2120</v>
      </c>
      <c r="F42" s="208" t="s">
        <v>224</v>
      </c>
      <c r="G42" s="221">
        <v>6</v>
      </c>
      <c r="H42" s="220">
        <v>9</v>
      </c>
      <c r="I42" s="220">
        <v>15</v>
      </c>
      <c r="J42" s="240">
        <v>9</v>
      </c>
    </row>
    <row r="43" spans="1:10" ht="15" customHeight="1" x14ac:dyDescent="0.15">
      <c r="A43" s="166" t="s">
        <v>296</v>
      </c>
      <c r="B43" s="239">
        <v>247</v>
      </c>
      <c r="C43" s="220">
        <v>258</v>
      </c>
      <c r="D43" s="220">
        <v>505</v>
      </c>
      <c r="E43" s="244">
        <v>172</v>
      </c>
      <c r="F43" s="336"/>
      <c r="G43" s="337"/>
      <c r="H43" s="338"/>
      <c r="I43" s="338"/>
      <c r="J43" s="339"/>
    </row>
    <row r="44" spans="1:10" ht="15" customHeight="1" x14ac:dyDescent="0.15">
      <c r="A44" s="166" t="s">
        <v>297</v>
      </c>
      <c r="B44" s="239">
        <v>182</v>
      </c>
      <c r="C44" s="220">
        <v>187</v>
      </c>
      <c r="D44" s="220">
        <v>369</v>
      </c>
      <c r="E44" s="244">
        <v>149</v>
      </c>
      <c r="F44" s="336"/>
      <c r="G44" s="337"/>
      <c r="H44" s="338"/>
      <c r="I44" s="338"/>
      <c r="J44" s="339"/>
    </row>
    <row r="45" spans="1:10" ht="15" customHeight="1" x14ac:dyDescent="0.15">
      <c r="A45" s="166" t="s">
        <v>298</v>
      </c>
      <c r="B45" s="239">
        <v>362</v>
      </c>
      <c r="C45" s="220">
        <v>310</v>
      </c>
      <c r="D45" s="220">
        <v>672</v>
      </c>
      <c r="E45" s="244">
        <v>325</v>
      </c>
      <c r="F45" s="208"/>
      <c r="G45" s="221"/>
      <c r="H45" s="220"/>
      <c r="I45" s="220"/>
      <c r="J45" s="240"/>
    </row>
    <row r="46" spans="1:10" ht="15" customHeight="1" x14ac:dyDescent="0.15">
      <c r="A46" s="166" t="s">
        <v>299</v>
      </c>
      <c r="B46" s="239">
        <v>664</v>
      </c>
      <c r="C46" s="220">
        <v>638</v>
      </c>
      <c r="D46" s="220">
        <v>1302</v>
      </c>
      <c r="E46" s="244">
        <v>427</v>
      </c>
      <c r="F46" s="208"/>
      <c r="G46" s="221"/>
      <c r="H46" s="220"/>
      <c r="I46" s="220"/>
      <c r="J46" s="240"/>
    </row>
    <row r="47" spans="1:10" ht="15" customHeight="1" x14ac:dyDescent="0.15">
      <c r="A47" s="166" t="s">
        <v>300</v>
      </c>
      <c r="B47" s="239">
        <v>285</v>
      </c>
      <c r="C47" s="220">
        <v>308</v>
      </c>
      <c r="D47" s="220">
        <v>593</v>
      </c>
      <c r="E47" s="244">
        <v>244</v>
      </c>
      <c r="F47" s="208"/>
      <c r="G47" s="221"/>
      <c r="H47" s="220"/>
      <c r="I47" s="220"/>
      <c r="J47" s="240"/>
    </row>
    <row r="48" spans="1:10" ht="15" customHeight="1" x14ac:dyDescent="0.15">
      <c r="A48" s="166" t="s">
        <v>301</v>
      </c>
      <c r="B48" s="239">
        <v>438</v>
      </c>
      <c r="C48" s="220">
        <v>438</v>
      </c>
      <c r="D48" s="220">
        <v>876</v>
      </c>
      <c r="E48" s="244">
        <v>304</v>
      </c>
      <c r="F48" s="208"/>
      <c r="G48" s="221"/>
      <c r="H48" s="220"/>
      <c r="I48" s="220"/>
      <c r="J48" s="240"/>
    </row>
    <row r="49" spans="1:10" ht="15" customHeight="1" x14ac:dyDescent="0.15">
      <c r="A49" s="346" t="s">
        <v>302</v>
      </c>
      <c r="B49" s="347">
        <v>541</v>
      </c>
      <c r="C49" s="227">
        <v>545</v>
      </c>
      <c r="D49" s="227">
        <v>1086</v>
      </c>
      <c r="E49" s="381">
        <v>499</v>
      </c>
      <c r="F49" s="208"/>
      <c r="G49" s="221"/>
      <c r="H49" s="220"/>
      <c r="I49" s="220"/>
      <c r="J49" s="240"/>
    </row>
    <row r="50" spans="1:10" ht="15" customHeight="1" x14ac:dyDescent="0.15">
      <c r="A50" s="166"/>
      <c r="B50" s="239"/>
      <c r="C50" s="220"/>
      <c r="D50" s="220"/>
      <c r="E50" s="244"/>
      <c r="F50" s="208"/>
      <c r="G50" s="221"/>
      <c r="H50" s="220"/>
      <c r="I50" s="220"/>
      <c r="J50" s="240"/>
    </row>
    <row r="51" spans="1:10" ht="15" customHeight="1" x14ac:dyDescent="0.15">
      <c r="A51" s="166"/>
      <c r="B51" s="239"/>
      <c r="C51" s="220"/>
      <c r="D51" s="220"/>
      <c r="E51" s="244"/>
      <c r="F51" s="229"/>
      <c r="G51" s="226"/>
      <c r="H51" s="227"/>
      <c r="I51" s="227"/>
      <c r="J51" s="245"/>
    </row>
    <row r="52" spans="1:10" ht="15" customHeight="1" thickBot="1" x14ac:dyDescent="0.2">
      <c r="A52" s="168"/>
      <c r="B52" s="319"/>
      <c r="C52" s="234"/>
      <c r="D52" s="234"/>
      <c r="E52" s="320"/>
      <c r="F52" s="246"/>
      <c r="G52" s="247"/>
      <c r="H52" s="248"/>
      <c r="I52" s="248"/>
      <c r="J52" s="249"/>
    </row>
    <row r="53" spans="1:10" ht="15" customHeight="1" x14ac:dyDescent="0.15">
      <c r="A53" s="48"/>
    </row>
    <row r="54" spans="1:10" ht="15" customHeight="1" x14ac:dyDescent="0.15">
      <c r="A54" s="48"/>
    </row>
    <row r="55" spans="1:10" ht="15" customHeight="1" x14ac:dyDescent="0.15">
      <c r="A55" s="48"/>
    </row>
    <row r="56" spans="1:10" ht="15" customHeight="1" x14ac:dyDescent="0.15">
      <c r="A56" s="48"/>
    </row>
    <row r="57" spans="1:10" ht="15" customHeight="1" x14ac:dyDescent="0.15">
      <c r="A57" s="48"/>
    </row>
    <row r="58" spans="1:10" ht="15" customHeight="1" x14ac:dyDescent="0.15">
      <c r="A58" s="48"/>
    </row>
    <row r="59" spans="1:10" ht="15" customHeight="1" x14ac:dyDescent="0.15">
      <c r="A59" s="48"/>
    </row>
    <row r="60" spans="1:10" ht="15" customHeight="1" x14ac:dyDescent="0.15">
      <c r="A60" s="48"/>
    </row>
    <row r="61" spans="1:10" ht="15" customHeight="1" x14ac:dyDescent="0.15">
      <c r="A61" s="48"/>
    </row>
    <row r="62" spans="1:10" ht="15" customHeight="1" x14ac:dyDescent="0.15">
      <c r="A62" s="48"/>
    </row>
    <row r="63" spans="1:10" ht="15" customHeight="1" x14ac:dyDescent="0.15">
      <c r="A63" s="48"/>
    </row>
    <row r="64" spans="1:10" ht="15" customHeight="1" x14ac:dyDescent="0.15">
      <c r="A64" s="48"/>
    </row>
    <row r="65" spans="1:1" ht="15" customHeight="1" x14ac:dyDescent="0.15">
      <c r="A65" s="48"/>
    </row>
    <row r="66" spans="1:1" ht="15" customHeight="1" x14ac:dyDescent="0.15">
      <c r="A66" s="48"/>
    </row>
    <row r="67" spans="1:1" ht="15" customHeight="1" x14ac:dyDescent="0.15">
      <c r="A67" s="48"/>
    </row>
    <row r="68" spans="1:1" ht="15" customHeight="1" x14ac:dyDescent="0.15">
      <c r="A68" s="48"/>
    </row>
    <row r="69" spans="1:1" ht="15" customHeight="1" x14ac:dyDescent="0.15">
      <c r="A69" s="48"/>
    </row>
    <row r="70" spans="1:1" ht="15" customHeight="1" x14ac:dyDescent="0.15">
      <c r="A70" s="48"/>
    </row>
    <row r="71" spans="1:1" ht="15" customHeight="1" x14ac:dyDescent="0.15">
      <c r="A71" s="48"/>
    </row>
    <row r="72" spans="1:1" ht="15" customHeight="1" x14ac:dyDescent="0.15">
      <c r="A72" s="48"/>
    </row>
    <row r="73" spans="1:1" ht="15" customHeight="1" x14ac:dyDescent="0.15">
      <c r="A73" s="48"/>
    </row>
    <row r="74" spans="1:1" ht="15" customHeight="1" x14ac:dyDescent="0.15">
      <c r="A74" s="48"/>
    </row>
    <row r="75" spans="1:1" ht="15" customHeight="1" x14ac:dyDescent="0.15">
      <c r="A75" s="48"/>
    </row>
    <row r="76" spans="1:1" ht="15" customHeight="1" x14ac:dyDescent="0.15">
      <c r="A76" s="48"/>
    </row>
    <row r="77" spans="1:1" ht="15" customHeight="1" x14ac:dyDescent="0.15">
      <c r="A77" s="48"/>
    </row>
    <row r="78" spans="1:1" ht="15" customHeight="1" x14ac:dyDescent="0.15">
      <c r="A78" s="48"/>
    </row>
    <row r="79" spans="1:1" ht="15" customHeight="1" x14ac:dyDescent="0.15">
      <c r="A79" s="48"/>
    </row>
    <row r="80" spans="1:1" ht="15" customHeight="1" x14ac:dyDescent="0.15">
      <c r="A80" s="48"/>
    </row>
    <row r="81" spans="1:1" ht="15" customHeight="1" x14ac:dyDescent="0.15">
      <c r="A81" s="48"/>
    </row>
    <row r="82" spans="1:1" ht="15" customHeight="1" x14ac:dyDescent="0.15">
      <c r="A82" s="48"/>
    </row>
    <row r="83" spans="1:1" ht="15" customHeight="1" x14ac:dyDescent="0.15">
      <c r="A83" s="48"/>
    </row>
    <row r="84" spans="1:1" ht="15" customHeight="1" x14ac:dyDescent="0.15">
      <c r="A84" s="48"/>
    </row>
    <row r="85" spans="1:1" ht="15" customHeight="1" x14ac:dyDescent="0.15">
      <c r="A85" s="48"/>
    </row>
    <row r="86" spans="1:1" ht="15" customHeight="1" x14ac:dyDescent="0.15">
      <c r="A86" s="48"/>
    </row>
    <row r="87" spans="1:1" ht="15" customHeight="1" x14ac:dyDescent="0.15">
      <c r="A87" s="48"/>
    </row>
    <row r="88" spans="1:1" ht="15" customHeight="1" x14ac:dyDescent="0.15">
      <c r="A88" s="48"/>
    </row>
    <row r="89" spans="1:1" ht="15" customHeight="1" x14ac:dyDescent="0.15">
      <c r="A89" s="48"/>
    </row>
    <row r="90" spans="1:1" ht="15" customHeight="1" x14ac:dyDescent="0.15">
      <c r="A90" s="48"/>
    </row>
    <row r="91" spans="1:1" ht="15" customHeight="1" x14ac:dyDescent="0.15">
      <c r="A91" s="48"/>
    </row>
    <row r="92" spans="1:1" ht="15" customHeight="1" x14ac:dyDescent="0.15">
      <c r="A92" s="48"/>
    </row>
    <row r="93" spans="1:1" ht="15" customHeight="1" x14ac:dyDescent="0.15">
      <c r="A93" s="48"/>
    </row>
    <row r="94" spans="1:1" ht="15" customHeight="1" x14ac:dyDescent="0.15">
      <c r="A94" s="48"/>
    </row>
    <row r="95" spans="1:1" ht="15" customHeight="1" x14ac:dyDescent="0.15">
      <c r="A95" s="48"/>
    </row>
    <row r="96" spans="1:1" ht="15" customHeight="1" x14ac:dyDescent="0.15">
      <c r="A96" s="48"/>
    </row>
    <row r="97" spans="1:1" ht="15" customHeight="1" x14ac:dyDescent="0.15">
      <c r="A97" s="48"/>
    </row>
    <row r="98" spans="1:1" ht="15" customHeight="1" x14ac:dyDescent="0.15">
      <c r="A98" s="48"/>
    </row>
    <row r="99" spans="1:1" ht="15" customHeight="1" x14ac:dyDescent="0.15">
      <c r="A99" s="48"/>
    </row>
    <row r="100" spans="1:1" ht="15" customHeight="1" x14ac:dyDescent="0.15">
      <c r="A100" s="48"/>
    </row>
    <row r="101" spans="1:1" ht="15" customHeight="1" x14ac:dyDescent="0.15">
      <c r="A101" s="48"/>
    </row>
    <row r="102" spans="1:1" ht="15" customHeight="1" x14ac:dyDescent="0.15">
      <c r="A102" s="48"/>
    </row>
    <row r="103" spans="1:1" ht="15" customHeight="1" x14ac:dyDescent="0.15">
      <c r="A103" s="48"/>
    </row>
    <row r="104" spans="1:1" ht="15" customHeight="1" x14ac:dyDescent="0.15">
      <c r="A104" s="48"/>
    </row>
    <row r="105" spans="1:1" ht="15" customHeight="1" x14ac:dyDescent="0.15">
      <c r="A105" s="48"/>
    </row>
    <row r="106" spans="1:1" ht="15" customHeight="1" x14ac:dyDescent="0.15">
      <c r="A106" s="48"/>
    </row>
    <row r="107" spans="1:1" ht="15" customHeight="1" x14ac:dyDescent="0.15">
      <c r="A107" s="48"/>
    </row>
    <row r="108" spans="1:1" ht="15" customHeight="1" x14ac:dyDescent="0.15">
      <c r="A108" s="48"/>
    </row>
    <row r="109" spans="1:1" ht="15" customHeight="1" x14ac:dyDescent="0.15">
      <c r="A109" s="48"/>
    </row>
    <row r="110" spans="1:1" ht="15" customHeight="1" x14ac:dyDescent="0.15">
      <c r="A110" s="48"/>
    </row>
    <row r="111" spans="1:1" ht="15" customHeight="1" x14ac:dyDescent="0.15">
      <c r="A111" s="48"/>
    </row>
    <row r="112" spans="1:1" ht="15" customHeight="1" x14ac:dyDescent="0.15">
      <c r="A112" s="48"/>
    </row>
    <row r="113" spans="1:1" ht="15" customHeight="1" x14ac:dyDescent="0.15">
      <c r="A113" s="48"/>
    </row>
    <row r="114" spans="1:1" ht="15" customHeight="1" x14ac:dyDescent="0.15">
      <c r="A114" s="48"/>
    </row>
    <row r="115" spans="1:1" ht="15" customHeight="1" x14ac:dyDescent="0.15">
      <c r="A115" s="48"/>
    </row>
    <row r="116" spans="1:1" ht="15" customHeight="1" x14ac:dyDescent="0.15">
      <c r="A116" s="48"/>
    </row>
    <row r="117" spans="1:1" ht="15" customHeight="1" x14ac:dyDescent="0.15">
      <c r="A117" s="48"/>
    </row>
    <row r="118" spans="1:1" ht="15" customHeight="1" x14ac:dyDescent="0.15">
      <c r="A118" s="48"/>
    </row>
    <row r="119" spans="1:1" ht="15" customHeight="1" x14ac:dyDescent="0.15">
      <c r="A119" s="48"/>
    </row>
    <row r="120" spans="1:1" ht="15" customHeight="1" x14ac:dyDescent="0.15">
      <c r="A120" s="48"/>
    </row>
    <row r="121" spans="1:1" ht="15" customHeight="1" x14ac:dyDescent="0.15">
      <c r="A121" s="48"/>
    </row>
    <row r="122" spans="1:1" ht="15" customHeight="1" x14ac:dyDescent="0.15">
      <c r="A122" s="48"/>
    </row>
    <row r="123" spans="1:1" ht="15" customHeight="1" x14ac:dyDescent="0.15">
      <c r="A123" s="48"/>
    </row>
    <row r="124" spans="1:1" ht="15" customHeight="1" x14ac:dyDescent="0.15">
      <c r="A124" s="48"/>
    </row>
    <row r="125" spans="1:1" ht="15" customHeight="1" x14ac:dyDescent="0.15">
      <c r="A125" s="48"/>
    </row>
    <row r="126" spans="1:1" ht="15" customHeight="1" x14ac:dyDescent="0.15">
      <c r="A126" s="48"/>
    </row>
    <row r="127" spans="1:1" ht="15" customHeight="1" x14ac:dyDescent="0.15">
      <c r="A127" s="48"/>
    </row>
    <row r="128" spans="1:1" ht="15" customHeight="1" x14ac:dyDescent="0.15">
      <c r="A128" s="48"/>
    </row>
    <row r="129" spans="1:1" ht="15" customHeight="1" x14ac:dyDescent="0.15">
      <c r="A129" s="48"/>
    </row>
    <row r="130" spans="1:1" ht="15" customHeight="1" x14ac:dyDescent="0.15">
      <c r="A130" s="48"/>
    </row>
    <row r="131" spans="1:1" ht="15" customHeight="1" x14ac:dyDescent="0.15">
      <c r="A131" s="48"/>
    </row>
    <row r="132" spans="1:1" ht="15" customHeight="1" x14ac:dyDescent="0.15">
      <c r="A132" s="48"/>
    </row>
    <row r="133" spans="1:1" ht="15" customHeight="1" x14ac:dyDescent="0.15">
      <c r="A133" s="48"/>
    </row>
    <row r="134" spans="1:1" ht="15" customHeight="1" x14ac:dyDescent="0.15">
      <c r="A134" s="48"/>
    </row>
    <row r="135" spans="1:1" ht="15" customHeight="1" x14ac:dyDescent="0.15">
      <c r="A135" s="48"/>
    </row>
    <row r="136" spans="1:1" ht="15" customHeight="1" x14ac:dyDescent="0.15">
      <c r="A136" s="48"/>
    </row>
    <row r="137" spans="1:1" ht="15" customHeight="1" x14ac:dyDescent="0.15">
      <c r="A137" s="48"/>
    </row>
    <row r="138" spans="1:1" ht="15" customHeight="1" x14ac:dyDescent="0.15">
      <c r="A138" s="48"/>
    </row>
    <row r="139" spans="1:1" ht="15" customHeight="1" x14ac:dyDescent="0.15">
      <c r="A139" s="48"/>
    </row>
    <row r="140" spans="1:1" ht="15" customHeight="1" x14ac:dyDescent="0.15">
      <c r="A140" s="48"/>
    </row>
    <row r="141" spans="1:1" ht="15" customHeight="1" x14ac:dyDescent="0.15">
      <c r="A141" s="48"/>
    </row>
    <row r="142" spans="1:1" ht="15" customHeight="1" x14ac:dyDescent="0.15">
      <c r="A142" s="48"/>
    </row>
    <row r="143" spans="1:1" ht="15" customHeight="1" x14ac:dyDescent="0.15">
      <c r="A143" s="48"/>
    </row>
    <row r="144" spans="1:1" ht="15" customHeight="1" x14ac:dyDescent="0.15">
      <c r="A144" s="48"/>
    </row>
    <row r="145" spans="1:1" ht="15" customHeight="1" x14ac:dyDescent="0.15">
      <c r="A145" s="48"/>
    </row>
    <row r="146" spans="1:1" ht="15" customHeight="1" x14ac:dyDescent="0.15">
      <c r="A146" s="48"/>
    </row>
    <row r="147" spans="1:1" ht="15" customHeight="1" x14ac:dyDescent="0.15">
      <c r="A147" s="48"/>
    </row>
    <row r="148" spans="1:1" ht="15" customHeight="1" x14ac:dyDescent="0.15">
      <c r="A148" s="48"/>
    </row>
    <row r="149" spans="1:1" ht="15" customHeight="1" x14ac:dyDescent="0.15">
      <c r="A149" s="48"/>
    </row>
    <row r="150" spans="1:1" ht="15" customHeight="1" x14ac:dyDescent="0.15">
      <c r="A150" s="48"/>
    </row>
    <row r="151" spans="1:1" ht="15" customHeight="1" x14ac:dyDescent="0.15">
      <c r="A151" s="48"/>
    </row>
    <row r="152" spans="1:1" ht="15" customHeight="1" x14ac:dyDescent="0.15">
      <c r="A152" s="48"/>
    </row>
    <row r="153" spans="1:1" ht="15" customHeight="1" x14ac:dyDescent="0.15">
      <c r="A153" s="48"/>
    </row>
    <row r="154" spans="1:1" ht="15" customHeight="1" x14ac:dyDescent="0.15">
      <c r="A154" s="48"/>
    </row>
    <row r="155" spans="1:1" ht="15" customHeight="1" x14ac:dyDescent="0.15">
      <c r="A155" s="48"/>
    </row>
    <row r="156" spans="1:1" ht="15" customHeight="1" x14ac:dyDescent="0.15">
      <c r="A156" s="48"/>
    </row>
    <row r="157" spans="1:1" ht="15" customHeight="1" x14ac:dyDescent="0.15">
      <c r="A157" s="48"/>
    </row>
    <row r="158" spans="1:1" ht="15" customHeight="1" x14ac:dyDescent="0.15">
      <c r="A158" s="48"/>
    </row>
    <row r="159" spans="1:1" ht="15" customHeight="1" x14ac:dyDescent="0.15">
      <c r="A159" s="48"/>
    </row>
    <row r="160" spans="1:1" ht="15" customHeight="1" x14ac:dyDescent="0.15">
      <c r="A160" s="48"/>
    </row>
    <row r="161" spans="1:1" ht="15" customHeight="1" x14ac:dyDescent="0.15">
      <c r="A161" s="48"/>
    </row>
    <row r="162" spans="1:1" ht="15" customHeight="1" x14ac:dyDescent="0.15">
      <c r="A162" s="48"/>
    </row>
    <row r="163" spans="1:1" ht="15" customHeight="1" x14ac:dyDescent="0.15">
      <c r="A163" s="48"/>
    </row>
    <row r="164" spans="1:1" ht="15" customHeight="1" x14ac:dyDescent="0.15">
      <c r="A164" s="48"/>
    </row>
    <row r="165" spans="1:1" ht="15" customHeight="1" x14ac:dyDescent="0.15">
      <c r="A165" s="48"/>
    </row>
    <row r="166" spans="1:1" ht="15" customHeight="1" x14ac:dyDescent="0.15">
      <c r="A166" s="48"/>
    </row>
    <row r="167" spans="1:1" ht="15" customHeight="1" x14ac:dyDescent="0.15">
      <c r="A167" s="48"/>
    </row>
    <row r="168" spans="1:1" ht="15" customHeight="1" x14ac:dyDescent="0.15">
      <c r="A168" s="48"/>
    </row>
    <row r="169" spans="1:1" ht="15" customHeight="1" x14ac:dyDescent="0.15">
      <c r="A169" s="48"/>
    </row>
    <row r="170" spans="1:1" ht="15" customHeight="1" x14ac:dyDescent="0.15">
      <c r="A170" s="48"/>
    </row>
    <row r="171" spans="1:1" ht="15" customHeight="1" x14ac:dyDescent="0.15">
      <c r="A171" s="48"/>
    </row>
    <row r="172" spans="1:1" ht="15" customHeight="1" x14ac:dyDescent="0.15">
      <c r="A172" s="48"/>
    </row>
    <row r="173" spans="1:1" ht="15" customHeight="1" x14ac:dyDescent="0.15">
      <c r="A173" s="48"/>
    </row>
    <row r="174" spans="1:1" ht="15" customHeight="1" x14ac:dyDescent="0.15">
      <c r="A174" s="48"/>
    </row>
    <row r="175" spans="1:1" ht="15" customHeight="1" x14ac:dyDescent="0.15">
      <c r="A175" s="48"/>
    </row>
    <row r="176" spans="1:1" ht="15" customHeight="1" x14ac:dyDescent="0.15">
      <c r="A176" s="48"/>
    </row>
    <row r="177" spans="1:1" ht="15" customHeight="1" x14ac:dyDescent="0.15">
      <c r="A177" s="48"/>
    </row>
    <row r="178" spans="1:1" ht="15" customHeight="1" x14ac:dyDescent="0.15">
      <c r="A178" s="48"/>
    </row>
    <row r="179" spans="1:1" ht="15" customHeight="1" x14ac:dyDescent="0.15">
      <c r="A179" s="48"/>
    </row>
    <row r="180" spans="1:1" ht="15" customHeight="1" x14ac:dyDescent="0.15">
      <c r="A180" s="48"/>
    </row>
    <row r="181" spans="1:1" ht="15" customHeight="1" x14ac:dyDescent="0.15">
      <c r="A181" s="48"/>
    </row>
    <row r="182" spans="1:1" ht="15" customHeight="1" x14ac:dyDescent="0.15">
      <c r="A182" s="48"/>
    </row>
    <row r="183" spans="1:1" ht="15" customHeight="1" x14ac:dyDescent="0.15">
      <c r="A183" s="48"/>
    </row>
    <row r="184" spans="1:1" ht="15" customHeight="1" x14ac:dyDescent="0.15">
      <c r="A184" s="48"/>
    </row>
    <row r="185" spans="1:1" ht="15" customHeight="1" x14ac:dyDescent="0.15">
      <c r="A185" s="48"/>
    </row>
    <row r="186" spans="1:1" ht="15" customHeight="1" x14ac:dyDescent="0.15">
      <c r="A186" s="48"/>
    </row>
    <row r="187" spans="1:1" ht="15" customHeight="1" x14ac:dyDescent="0.15">
      <c r="A187" s="48"/>
    </row>
    <row r="188" spans="1:1" ht="15" customHeight="1" x14ac:dyDescent="0.15">
      <c r="A188" s="48"/>
    </row>
    <row r="189" spans="1:1" ht="15" customHeight="1" x14ac:dyDescent="0.15">
      <c r="A189" s="48"/>
    </row>
    <row r="190" spans="1:1" ht="15" customHeight="1" x14ac:dyDescent="0.15">
      <c r="A190" s="48"/>
    </row>
    <row r="191" spans="1:1" ht="15" customHeight="1" x14ac:dyDescent="0.15">
      <c r="A191" s="48"/>
    </row>
    <row r="192" spans="1:1" ht="15" customHeight="1" x14ac:dyDescent="0.15">
      <c r="A192" s="48"/>
    </row>
    <row r="193" spans="1:1" ht="15" customHeight="1" x14ac:dyDescent="0.15">
      <c r="A193" s="48"/>
    </row>
    <row r="194" spans="1:1" ht="15" customHeight="1" x14ac:dyDescent="0.15">
      <c r="A194" s="48"/>
    </row>
    <row r="195" spans="1:1" ht="15" customHeight="1" x14ac:dyDescent="0.15">
      <c r="A195" s="48"/>
    </row>
    <row r="196" spans="1:1" ht="15" customHeight="1" x14ac:dyDescent="0.15">
      <c r="A196" s="48"/>
    </row>
    <row r="197" spans="1:1" ht="15" customHeight="1" x14ac:dyDescent="0.15">
      <c r="A197" s="48"/>
    </row>
    <row r="198" spans="1:1" ht="15" customHeight="1" x14ac:dyDescent="0.15">
      <c r="A198" s="48"/>
    </row>
    <row r="199" spans="1:1" ht="15" customHeight="1" x14ac:dyDescent="0.15">
      <c r="A199" s="48"/>
    </row>
  </sheetData>
  <phoneticPr fontId="2"/>
  <conditionalFormatting sqref="B4:E4">
    <cfRule type="cellIs" dxfId="37" priority="16" stopIfTrue="1" operator="notEqual">
      <formula>SUM(B5:B25)</formula>
    </cfRule>
  </conditionalFormatting>
  <conditionalFormatting sqref="B27:E27">
    <cfRule type="cellIs" dxfId="36" priority="15" stopIfTrue="1" operator="notEqual">
      <formula>SUM(B28:B34)</formula>
    </cfRule>
  </conditionalFormatting>
  <conditionalFormatting sqref="B36:E36">
    <cfRule type="cellIs" dxfId="35" priority="12" stopIfTrue="1" operator="notEqual">
      <formula>SUM(B37:B41)</formula>
    </cfRule>
  </conditionalFormatting>
  <conditionalFormatting sqref="B42:E42">
    <cfRule type="cellIs" dxfId="34" priority="11" stopIfTrue="1" operator="notEqual">
      <formula>SUM(B43:B49)</formula>
    </cfRule>
  </conditionalFormatting>
  <conditionalFormatting sqref="D5:D24">
    <cfRule type="cellIs" dxfId="33" priority="1" stopIfTrue="1" operator="notEqual">
      <formula>B5+C5</formula>
    </cfRule>
  </conditionalFormatting>
  <conditionalFormatting sqref="D28:D34">
    <cfRule type="cellIs" dxfId="32" priority="14" stopIfTrue="1" operator="notEqual">
      <formula>B28+C28</formula>
    </cfRule>
  </conditionalFormatting>
  <conditionalFormatting sqref="D37:D40">
    <cfRule type="cellIs" dxfId="31" priority="13" stopIfTrue="1" operator="notEqual">
      <formula>B37+C37</formula>
    </cfRule>
  </conditionalFormatting>
  <conditionalFormatting sqref="D43:D52">
    <cfRule type="cellIs" dxfId="30" priority="10" stopIfTrue="1" operator="notEqual">
      <formula>B43+C43</formula>
    </cfRule>
  </conditionalFormatting>
  <conditionalFormatting sqref="G4:J4">
    <cfRule type="cellIs" dxfId="29" priority="17" stopIfTrue="1" operator="notEqual">
      <formula>SUM(G5:G12)</formula>
    </cfRule>
  </conditionalFormatting>
  <conditionalFormatting sqref="G14:J14">
    <cfRule type="cellIs" dxfId="28" priority="7" stopIfTrue="1" operator="notEqual">
      <formula>SUM(G15:G20)</formula>
    </cfRule>
  </conditionalFormatting>
  <conditionalFormatting sqref="G22:J22">
    <cfRule type="cellIs" dxfId="27" priority="3" stopIfTrue="1" operator="notEqual">
      <formula>SUM(G23:G28)</formula>
    </cfRule>
  </conditionalFormatting>
  <conditionalFormatting sqref="G30:J30">
    <cfRule type="cellIs" dxfId="26" priority="2" stopIfTrue="1" operator="notEqual">
      <formula>SUM(G31:G36)</formula>
    </cfRule>
  </conditionalFormatting>
  <conditionalFormatting sqref="G38:J38">
    <cfRule type="cellIs" dxfId="25" priority="18" stopIfTrue="1" operator="notEqual">
      <formula>SUM(G39:G46)</formula>
    </cfRule>
  </conditionalFormatting>
  <conditionalFormatting sqref="I5:I12">
    <cfRule type="cellIs" dxfId="24" priority="9" stopIfTrue="1" operator="notEqual">
      <formula>G5+H5</formula>
    </cfRule>
  </conditionalFormatting>
  <conditionalFormatting sqref="I15:I20">
    <cfRule type="cellIs" dxfId="23" priority="8" stopIfTrue="1" operator="notEqual">
      <formula>G15+H15</formula>
    </cfRule>
  </conditionalFormatting>
  <conditionalFormatting sqref="I23:I28">
    <cfRule type="cellIs" dxfId="22" priority="6" stopIfTrue="1" operator="notEqual">
      <formula>G23+H23</formula>
    </cfRule>
  </conditionalFormatting>
  <conditionalFormatting sqref="I31:I36">
    <cfRule type="cellIs" dxfId="21" priority="5" stopIfTrue="1" operator="notEqual">
      <formula>G31+H31</formula>
    </cfRule>
  </conditionalFormatting>
  <conditionalFormatting sqref="I39:I42">
    <cfRule type="cellIs" dxfId="20" priority="4" stopIfTrue="1" operator="notEqual">
      <formula>G39+H39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9"/>
  <sheetViews>
    <sheetView view="pageBreakPreview" topLeftCell="A24" zoomScaleNormal="100" zoomScaleSheetLayoutView="100" workbookViewId="0">
      <selection activeCell="F45" sqref="F45"/>
    </sheetView>
  </sheetViews>
  <sheetFormatPr defaultRowHeight="15" customHeight="1" x14ac:dyDescent="0.15"/>
  <cols>
    <col min="1" max="1" width="11.625" style="154" customWidth="1"/>
    <col min="2" max="5" width="7.75" style="160" customWidth="1"/>
    <col min="6" max="6" width="13.25" style="160" customWidth="1"/>
    <col min="7" max="10" width="7.75" style="160" customWidth="1"/>
    <col min="11" max="256" width="8.875" style="160"/>
    <col min="257" max="257" width="11.625" style="160" customWidth="1"/>
    <col min="258" max="261" width="7.75" style="160" customWidth="1"/>
    <col min="262" max="262" width="13.25" style="160" customWidth="1"/>
    <col min="263" max="266" width="7.75" style="160" customWidth="1"/>
    <col min="267" max="512" width="8.875" style="160"/>
    <col min="513" max="513" width="11.625" style="160" customWidth="1"/>
    <col min="514" max="517" width="7.75" style="160" customWidth="1"/>
    <col min="518" max="518" width="13.25" style="160" customWidth="1"/>
    <col min="519" max="522" width="7.75" style="160" customWidth="1"/>
    <col min="523" max="768" width="8.875" style="160"/>
    <col min="769" max="769" width="11.625" style="160" customWidth="1"/>
    <col min="770" max="773" width="7.75" style="160" customWidth="1"/>
    <col min="774" max="774" width="13.25" style="160" customWidth="1"/>
    <col min="775" max="778" width="7.75" style="160" customWidth="1"/>
    <col min="779" max="1024" width="8.875" style="160"/>
    <col min="1025" max="1025" width="11.625" style="160" customWidth="1"/>
    <col min="1026" max="1029" width="7.75" style="160" customWidth="1"/>
    <col min="1030" max="1030" width="13.25" style="160" customWidth="1"/>
    <col min="1031" max="1034" width="7.75" style="160" customWidth="1"/>
    <col min="1035" max="1280" width="8.875" style="160"/>
    <col min="1281" max="1281" width="11.625" style="160" customWidth="1"/>
    <col min="1282" max="1285" width="7.75" style="160" customWidth="1"/>
    <col min="1286" max="1286" width="13.25" style="160" customWidth="1"/>
    <col min="1287" max="1290" width="7.75" style="160" customWidth="1"/>
    <col min="1291" max="1536" width="8.875" style="160"/>
    <col min="1537" max="1537" width="11.625" style="160" customWidth="1"/>
    <col min="1538" max="1541" width="7.75" style="160" customWidth="1"/>
    <col min="1542" max="1542" width="13.25" style="160" customWidth="1"/>
    <col min="1543" max="1546" width="7.75" style="160" customWidth="1"/>
    <col min="1547" max="1792" width="8.875" style="160"/>
    <col min="1793" max="1793" width="11.625" style="160" customWidth="1"/>
    <col min="1794" max="1797" width="7.75" style="160" customWidth="1"/>
    <col min="1798" max="1798" width="13.25" style="160" customWidth="1"/>
    <col min="1799" max="1802" width="7.75" style="160" customWidth="1"/>
    <col min="1803" max="2048" width="8.875" style="160"/>
    <col min="2049" max="2049" width="11.625" style="160" customWidth="1"/>
    <col min="2050" max="2053" width="7.75" style="160" customWidth="1"/>
    <col min="2054" max="2054" width="13.25" style="160" customWidth="1"/>
    <col min="2055" max="2058" width="7.75" style="160" customWidth="1"/>
    <col min="2059" max="2304" width="8.875" style="160"/>
    <col min="2305" max="2305" width="11.625" style="160" customWidth="1"/>
    <col min="2306" max="2309" width="7.75" style="160" customWidth="1"/>
    <col min="2310" max="2310" width="13.25" style="160" customWidth="1"/>
    <col min="2311" max="2314" width="7.75" style="160" customWidth="1"/>
    <col min="2315" max="2560" width="8.875" style="160"/>
    <col min="2561" max="2561" width="11.625" style="160" customWidth="1"/>
    <col min="2562" max="2565" width="7.75" style="160" customWidth="1"/>
    <col min="2566" max="2566" width="13.25" style="160" customWidth="1"/>
    <col min="2567" max="2570" width="7.75" style="160" customWidth="1"/>
    <col min="2571" max="2816" width="8.875" style="160"/>
    <col min="2817" max="2817" width="11.625" style="160" customWidth="1"/>
    <col min="2818" max="2821" width="7.75" style="160" customWidth="1"/>
    <col min="2822" max="2822" width="13.25" style="160" customWidth="1"/>
    <col min="2823" max="2826" width="7.75" style="160" customWidth="1"/>
    <col min="2827" max="3072" width="8.875" style="160"/>
    <col min="3073" max="3073" width="11.625" style="160" customWidth="1"/>
    <col min="3074" max="3077" width="7.75" style="160" customWidth="1"/>
    <col min="3078" max="3078" width="13.25" style="160" customWidth="1"/>
    <col min="3079" max="3082" width="7.75" style="160" customWidth="1"/>
    <col min="3083" max="3328" width="8.875" style="160"/>
    <col min="3329" max="3329" width="11.625" style="160" customWidth="1"/>
    <col min="3330" max="3333" width="7.75" style="160" customWidth="1"/>
    <col min="3334" max="3334" width="13.25" style="160" customWidth="1"/>
    <col min="3335" max="3338" width="7.75" style="160" customWidth="1"/>
    <col min="3339" max="3584" width="8.875" style="160"/>
    <col min="3585" max="3585" width="11.625" style="160" customWidth="1"/>
    <col min="3586" max="3589" width="7.75" style="160" customWidth="1"/>
    <col min="3590" max="3590" width="13.25" style="160" customWidth="1"/>
    <col min="3591" max="3594" width="7.75" style="160" customWidth="1"/>
    <col min="3595" max="3840" width="8.875" style="160"/>
    <col min="3841" max="3841" width="11.625" style="160" customWidth="1"/>
    <col min="3842" max="3845" width="7.75" style="160" customWidth="1"/>
    <col min="3846" max="3846" width="13.25" style="160" customWidth="1"/>
    <col min="3847" max="3850" width="7.75" style="160" customWidth="1"/>
    <col min="3851" max="4096" width="8.875" style="160"/>
    <col min="4097" max="4097" width="11.625" style="160" customWidth="1"/>
    <col min="4098" max="4101" width="7.75" style="160" customWidth="1"/>
    <col min="4102" max="4102" width="13.25" style="160" customWidth="1"/>
    <col min="4103" max="4106" width="7.75" style="160" customWidth="1"/>
    <col min="4107" max="4352" width="8.875" style="160"/>
    <col min="4353" max="4353" width="11.625" style="160" customWidth="1"/>
    <col min="4354" max="4357" width="7.75" style="160" customWidth="1"/>
    <col min="4358" max="4358" width="13.25" style="160" customWidth="1"/>
    <col min="4359" max="4362" width="7.75" style="160" customWidth="1"/>
    <col min="4363" max="4608" width="8.875" style="160"/>
    <col min="4609" max="4609" width="11.625" style="160" customWidth="1"/>
    <col min="4610" max="4613" width="7.75" style="160" customWidth="1"/>
    <col min="4614" max="4614" width="13.25" style="160" customWidth="1"/>
    <col min="4615" max="4618" width="7.75" style="160" customWidth="1"/>
    <col min="4619" max="4864" width="8.875" style="160"/>
    <col min="4865" max="4865" width="11.625" style="160" customWidth="1"/>
    <col min="4866" max="4869" width="7.75" style="160" customWidth="1"/>
    <col min="4870" max="4870" width="13.25" style="160" customWidth="1"/>
    <col min="4871" max="4874" width="7.75" style="160" customWidth="1"/>
    <col min="4875" max="5120" width="8.875" style="160"/>
    <col min="5121" max="5121" width="11.625" style="160" customWidth="1"/>
    <col min="5122" max="5125" width="7.75" style="160" customWidth="1"/>
    <col min="5126" max="5126" width="13.25" style="160" customWidth="1"/>
    <col min="5127" max="5130" width="7.75" style="160" customWidth="1"/>
    <col min="5131" max="5376" width="8.875" style="160"/>
    <col min="5377" max="5377" width="11.625" style="160" customWidth="1"/>
    <col min="5378" max="5381" width="7.75" style="160" customWidth="1"/>
    <col min="5382" max="5382" width="13.25" style="160" customWidth="1"/>
    <col min="5383" max="5386" width="7.75" style="160" customWidth="1"/>
    <col min="5387" max="5632" width="8.875" style="160"/>
    <col min="5633" max="5633" width="11.625" style="160" customWidth="1"/>
    <col min="5634" max="5637" width="7.75" style="160" customWidth="1"/>
    <col min="5638" max="5638" width="13.25" style="160" customWidth="1"/>
    <col min="5639" max="5642" width="7.75" style="160" customWidth="1"/>
    <col min="5643" max="5888" width="8.875" style="160"/>
    <col min="5889" max="5889" width="11.625" style="160" customWidth="1"/>
    <col min="5890" max="5893" width="7.75" style="160" customWidth="1"/>
    <col min="5894" max="5894" width="13.25" style="160" customWidth="1"/>
    <col min="5895" max="5898" width="7.75" style="160" customWidth="1"/>
    <col min="5899" max="6144" width="8.875" style="160"/>
    <col min="6145" max="6145" width="11.625" style="160" customWidth="1"/>
    <col min="6146" max="6149" width="7.75" style="160" customWidth="1"/>
    <col min="6150" max="6150" width="13.25" style="160" customWidth="1"/>
    <col min="6151" max="6154" width="7.75" style="160" customWidth="1"/>
    <col min="6155" max="6400" width="8.875" style="160"/>
    <col min="6401" max="6401" width="11.625" style="160" customWidth="1"/>
    <col min="6402" max="6405" width="7.75" style="160" customWidth="1"/>
    <col min="6406" max="6406" width="13.25" style="160" customWidth="1"/>
    <col min="6407" max="6410" width="7.75" style="160" customWidth="1"/>
    <col min="6411" max="6656" width="8.875" style="160"/>
    <col min="6657" max="6657" width="11.625" style="160" customWidth="1"/>
    <col min="6658" max="6661" width="7.75" style="160" customWidth="1"/>
    <col min="6662" max="6662" width="13.25" style="160" customWidth="1"/>
    <col min="6663" max="6666" width="7.75" style="160" customWidth="1"/>
    <col min="6667" max="6912" width="8.875" style="160"/>
    <col min="6913" max="6913" width="11.625" style="160" customWidth="1"/>
    <col min="6914" max="6917" width="7.75" style="160" customWidth="1"/>
    <col min="6918" max="6918" width="13.25" style="160" customWidth="1"/>
    <col min="6919" max="6922" width="7.75" style="160" customWidth="1"/>
    <col min="6923" max="7168" width="8.875" style="160"/>
    <col min="7169" max="7169" width="11.625" style="160" customWidth="1"/>
    <col min="7170" max="7173" width="7.75" style="160" customWidth="1"/>
    <col min="7174" max="7174" width="13.25" style="160" customWidth="1"/>
    <col min="7175" max="7178" width="7.75" style="160" customWidth="1"/>
    <col min="7179" max="7424" width="8.875" style="160"/>
    <col min="7425" max="7425" width="11.625" style="160" customWidth="1"/>
    <col min="7426" max="7429" width="7.75" style="160" customWidth="1"/>
    <col min="7430" max="7430" width="13.25" style="160" customWidth="1"/>
    <col min="7431" max="7434" width="7.75" style="160" customWidth="1"/>
    <col min="7435" max="7680" width="8.875" style="160"/>
    <col min="7681" max="7681" width="11.625" style="160" customWidth="1"/>
    <col min="7682" max="7685" width="7.75" style="160" customWidth="1"/>
    <col min="7686" max="7686" width="13.25" style="160" customWidth="1"/>
    <col min="7687" max="7690" width="7.75" style="160" customWidth="1"/>
    <col min="7691" max="7936" width="8.875" style="160"/>
    <col min="7937" max="7937" width="11.625" style="160" customWidth="1"/>
    <col min="7938" max="7941" width="7.75" style="160" customWidth="1"/>
    <col min="7942" max="7942" width="13.25" style="160" customWidth="1"/>
    <col min="7943" max="7946" width="7.75" style="160" customWidth="1"/>
    <col min="7947" max="8192" width="8.875" style="160"/>
    <col min="8193" max="8193" width="11.625" style="160" customWidth="1"/>
    <col min="8194" max="8197" width="7.75" style="160" customWidth="1"/>
    <col min="8198" max="8198" width="13.25" style="160" customWidth="1"/>
    <col min="8199" max="8202" width="7.75" style="160" customWidth="1"/>
    <col min="8203" max="8448" width="8.875" style="160"/>
    <col min="8449" max="8449" width="11.625" style="160" customWidth="1"/>
    <col min="8450" max="8453" width="7.75" style="160" customWidth="1"/>
    <col min="8454" max="8454" width="13.25" style="160" customWidth="1"/>
    <col min="8455" max="8458" width="7.75" style="160" customWidth="1"/>
    <col min="8459" max="8704" width="8.875" style="160"/>
    <col min="8705" max="8705" width="11.625" style="160" customWidth="1"/>
    <col min="8706" max="8709" width="7.75" style="160" customWidth="1"/>
    <col min="8710" max="8710" width="13.25" style="160" customWidth="1"/>
    <col min="8711" max="8714" width="7.75" style="160" customWidth="1"/>
    <col min="8715" max="8960" width="8.875" style="160"/>
    <col min="8961" max="8961" width="11.625" style="160" customWidth="1"/>
    <col min="8962" max="8965" width="7.75" style="160" customWidth="1"/>
    <col min="8966" max="8966" width="13.25" style="160" customWidth="1"/>
    <col min="8967" max="8970" width="7.75" style="160" customWidth="1"/>
    <col min="8971" max="9216" width="8.875" style="160"/>
    <col min="9217" max="9217" width="11.625" style="160" customWidth="1"/>
    <col min="9218" max="9221" width="7.75" style="160" customWidth="1"/>
    <col min="9222" max="9222" width="13.25" style="160" customWidth="1"/>
    <col min="9223" max="9226" width="7.75" style="160" customWidth="1"/>
    <col min="9227" max="9472" width="8.875" style="160"/>
    <col min="9473" max="9473" width="11.625" style="160" customWidth="1"/>
    <col min="9474" max="9477" width="7.75" style="160" customWidth="1"/>
    <col min="9478" max="9478" width="13.25" style="160" customWidth="1"/>
    <col min="9479" max="9482" width="7.75" style="160" customWidth="1"/>
    <col min="9483" max="9728" width="8.875" style="160"/>
    <col min="9729" max="9729" width="11.625" style="160" customWidth="1"/>
    <col min="9730" max="9733" width="7.75" style="160" customWidth="1"/>
    <col min="9734" max="9734" width="13.25" style="160" customWidth="1"/>
    <col min="9735" max="9738" width="7.75" style="160" customWidth="1"/>
    <col min="9739" max="9984" width="8.875" style="160"/>
    <col min="9985" max="9985" width="11.625" style="160" customWidth="1"/>
    <col min="9986" max="9989" width="7.75" style="160" customWidth="1"/>
    <col min="9990" max="9990" width="13.25" style="160" customWidth="1"/>
    <col min="9991" max="9994" width="7.75" style="160" customWidth="1"/>
    <col min="9995" max="10240" width="8.875" style="160"/>
    <col min="10241" max="10241" width="11.625" style="160" customWidth="1"/>
    <col min="10242" max="10245" width="7.75" style="160" customWidth="1"/>
    <col min="10246" max="10246" width="13.25" style="160" customWidth="1"/>
    <col min="10247" max="10250" width="7.75" style="160" customWidth="1"/>
    <col min="10251" max="10496" width="8.875" style="160"/>
    <col min="10497" max="10497" width="11.625" style="160" customWidth="1"/>
    <col min="10498" max="10501" width="7.75" style="160" customWidth="1"/>
    <col min="10502" max="10502" width="13.25" style="160" customWidth="1"/>
    <col min="10503" max="10506" width="7.75" style="160" customWidth="1"/>
    <col min="10507" max="10752" width="8.875" style="160"/>
    <col min="10753" max="10753" width="11.625" style="160" customWidth="1"/>
    <col min="10754" max="10757" width="7.75" style="160" customWidth="1"/>
    <col min="10758" max="10758" width="13.25" style="160" customWidth="1"/>
    <col min="10759" max="10762" width="7.75" style="160" customWidth="1"/>
    <col min="10763" max="11008" width="8.875" style="160"/>
    <col min="11009" max="11009" width="11.625" style="160" customWidth="1"/>
    <col min="11010" max="11013" width="7.75" style="160" customWidth="1"/>
    <col min="11014" max="11014" width="13.25" style="160" customWidth="1"/>
    <col min="11015" max="11018" width="7.75" style="160" customWidth="1"/>
    <col min="11019" max="11264" width="8.875" style="160"/>
    <col min="11265" max="11265" width="11.625" style="160" customWidth="1"/>
    <col min="11266" max="11269" width="7.75" style="160" customWidth="1"/>
    <col min="11270" max="11270" width="13.25" style="160" customWidth="1"/>
    <col min="11271" max="11274" width="7.75" style="160" customWidth="1"/>
    <col min="11275" max="11520" width="8.875" style="160"/>
    <col min="11521" max="11521" width="11.625" style="160" customWidth="1"/>
    <col min="11522" max="11525" width="7.75" style="160" customWidth="1"/>
    <col min="11526" max="11526" width="13.25" style="160" customWidth="1"/>
    <col min="11527" max="11530" width="7.75" style="160" customWidth="1"/>
    <col min="11531" max="11776" width="8.875" style="160"/>
    <col min="11777" max="11777" width="11.625" style="160" customWidth="1"/>
    <col min="11778" max="11781" width="7.75" style="160" customWidth="1"/>
    <col min="11782" max="11782" width="13.25" style="160" customWidth="1"/>
    <col min="11783" max="11786" width="7.75" style="160" customWidth="1"/>
    <col min="11787" max="12032" width="8.875" style="160"/>
    <col min="12033" max="12033" width="11.625" style="160" customWidth="1"/>
    <col min="12034" max="12037" width="7.75" style="160" customWidth="1"/>
    <col min="12038" max="12038" width="13.25" style="160" customWidth="1"/>
    <col min="12039" max="12042" width="7.75" style="160" customWidth="1"/>
    <col min="12043" max="12288" width="8.875" style="160"/>
    <col min="12289" max="12289" width="11.625" style="160" customWidth="1"/>
    <col min="12290" max="12293" width="7.75" style="160" customWidth="1"/>
    <col min="12294" max="12294" width="13.25" style="160" customWidth="1"/>
    <col min="12295" max="12298" width="7.75" style="160" customWidth="1"/>
    <col min="12299" max="12544" width="8.875" style="160"/>
    <col min="12545" max="12545" width="11.625" style="160" customWidth="1"/>
    <col min="12546" max="12549" width="7.75" style="160" customWidth="1"/>
    <col min="12550" max="12550" width="13.25" style="160" customWidth="1"/>
    <col min="12551" max="12554" width="7.75" style="160" customWidth="1"/>
    <col min="12555" max="12800" width="8.875" style="160"/>
    <col min="12801" max="12801" width="11.625" style="160" customWidth="1"/>
    <col min="12802" max="12805" width="7.75" style="160" customWidth="1"/>
    <col min="12806" max="12806" width="13.25" style="160" customWidth="1"/>
    <col min="12807" max="12810" width="7.75" style="160" customWidth="1"/>
    <col min="12811" max="13056" width="8.875" style="160"/>
    <col min="13057" max="13057" width="11.625" style="160" customWidth="1"/>
    <col min="13058" max="13061" width="7.75" style="160" customWidth="1"/>
    <col min="13062" max="13062" width="13.25" style="160" customWidth="1"/>
    <col min="13063" max="13066" width="7.75" style="160" customWidth="1"/>
    <col min="13067" max="13312" width="8.875" style="160"/>
    <col min="13313" max="13313" width="11.625" style="160" customWidth="1"/>
    <col min="13314" max="13317" width="7.75" style="160" customWidth="1"/>
    <col min="13318" max="13318" width="13.25" style="160" customWidth="1"/>
    <col min="13319" max="13322" width="7.75" style="160" customWidth="1"/>
    <col min="13323" max="13568" width="8.875" style="160"/>
    <col min="13569" max="13569" width="11.625" style="160" customWidth="1"/>
    <col min="13570" max="13573" width="7.75" style="160" customWidth="1"/>
    <col min="13574" max="13574" width="13.25" style="160" customWidth="1"/>
    <col min="13575" max="13578" width="7.75" style="160" customWidth="1"/>
    <col min="13579" max="13824" width="8.875" style="160"/>
    <col min="13825" max="13825" width="11.625" style="160" customWidth="1"/>
    <col min="13826" max="13829" width="7.75" style="160" customWidth="1"/>
    <col min="13830" max="13830" width="13.25" style="160" customWidth="1"/>
    <col min="13831" max="13834" width="7.75" style="160" customWidth="1"/>
    <col min="13835" max="14080" width="8.875" style="160"/>
    <col min="14081" max="14081" width="11.625" style="160" customWidth="1"/>
    <col min="14082" max="14085" width="7.75" style="160" customWidth="1"/>
    <col min="14086" max="14086" width="13.25" style="160" customWidth="1"/>
    <col min="14087" max="14090" width="7.75" style="160" customWidth="1"/>
    <col min="14091" max="14336" width="8.875" style="160"/>
    <col min="14337" max="14337" width="11.625" style="160" customWidth="1"/>
    <col min="14338" max="14341" width="7.75" style="160" customWidth="1"/>
    <col min="14342" max="14342" width="13.25" style="160" customWidth="1"/>
    <col min="14343" max="14346" width="7.75" style="160" customWidth="1"/>
    <col min="14347" max="14592" width="8.875" style="160"/>
    <col min="14593" max="14593" width="11.625" style="160" customWidth="1"/>
    <col min="14594" max="14597" width="7.75" style="160" customWidth="1"/>
    <col min="14598" max="14598" width="13.25" style="160" customWidth="1"/>
    <col min="14599" max="14602" width="7.75" style="160" customWidth="1"/>
    <col min="14603" max="14848" width="8.875" style="160"/>
    <col min="14849" max="14849" width="11.625" style="160" customWidth="1"/>
    <col min="14850" max="14853" width="7.75" style="160" customWidth="1"/>
    <col min="14854" max="14854" width="13.25" style="160" customWidth="1"/>
    <col min="14855" max="14858" width="7.75" style="160" customWidth="1"/>
    <col min="14859" max="15104" width="8.875" style="160"/>
    <col min="15105" max="15105" width="11.625" style="160" customWidth="1"/>
    <col min="15106" max="15109" width="7.75" style="160" customWidth="1"/>
    <col min="15110" max="15110" width="13.25" style="160" customWidth="1"/>
    <col min="15111" max="15114" width="7.75" style="160" customWidth="1"/>
    <col min="15115" max="15360" width="8.875" style="160"/>
    <col min="15361" max="15361" width="11.625" style="160" customWidth="1"/>
    <col min="15362" max="15365" width="7.75" style="160" customWidth="1"/>
    <col min="15366" max="15366" width="13.25" style="160" customWidth="1"/>
    <col min="15367" max="15370" width="7.75" style="160" customWidth="1"/>
    <col min="15371" max="15616" width="8.875" style="160"/>
    <col min="15617" max="15617" width="11.625" style="160" customWidth="1"/>
    <col min="15618" max="15621" width="7.75" style="160" customWidth="1"/>
    <col min="15622" max="15622" width="13.25" style="160" customWidth="1"/>
    <col min="15623" max="15626" width="7.75" style="160" customWidth="1"/>
    <col min="15627" max="15872" width="8.875" style="160"/>
    <col min="15873" max="15873" width="11.625" style="160" customWidth="1"/>
    <col min="15874" max="15877" width="7.75" style="160" customWidth="1"/>
    <col min="15878" max="15878" width="13.25" style="160" customWidth="1"/>
    <col min="15879" max="15882" width="7.75" style="160" customWidth="1"/>
    <col min="15883" max="16128" width="8.875" style="160"/>
    <col min="16129" max="16129" width="11.625" style="160" customWidth="1"/>
    <col min="16130" max="16133" width="7.75" style="160" customWidth="1"/>
    <col min="16134" max="16134" width="13.25" style="160" customWidth="1"/>
    <col min="16135" max="16138" width="7.75" style="160" customWidth="1"/>
    <col min="16139" max="16384" width="8.875" style="160"/>
  </cols>
  <sheetData>
    <row r="1" spans="1:10" ht="18.75" x14ac:dyDescent="0.15">
      <c r="A1" s="139" t="s">
        <v>88</v>
      </c>
    </row>
    <row r="2" spans="1:10" ht="15" customHeight="1" thickBot="1" x14ac:dyDescent="0.2"/>
    <row r="3" spans="1:10" ht="15" customHeight="1" thickBot="1" x14ac:dyDescent="0.2">
      <c r="A3" s="145" t="s">
        <v>46</v>
      </c>
      <c r="B3" s="155" t="s">
        <v>5</v>
      </c>
      <c r="C3" s="156" t="s">
        <v>6</v>
      </c>
      <c r="D3" s="156" t="s">
        <v>7</v>
      </c>
      <c r="E3" s="157" t="s">
        <v>2</v>
      </c>
      <c r="F3" s="149" t="s">
        <v>46</v>
      </c>
      <c r="G3" s="155" t="s">
        <v>5</v>
      </c>
      <c r="H3" s="156" t="s">
        <v>6</v>
      </c>
      <c r="I3" s="156" t="s">
        <v>7</v>
      </c>
      <c r="J3" s="157" t="s">
        <v>2</v>
      </c>
    </row>
    <row r="4" spans="1:10" ht="15" customHeight="1" thickTop="1" x14ac:dyDescent="0.15">
      <c r="A4" s="165" t="s">
        <v>305</v>
      </c>
      <c r="B4" s="305">
        <f>SUM(B5:B36)</f>
        <v>2144</v>
      </c>
      <c r="C4" s="305">
        <f>SUM(C5:C36)</f>
        <v>1952</v>
      </c>
      <c r="D4" s="305">
        <f>SUM(D5:D36)</f>
        <v>4096</v>
      </c>
      <c r="E4" s="348">
        <f>SUM(E5:E36)</f>
        <v>1947</v>
      </c>
      <c r="F4" s="349" t="s">
        <v>338</v>
      </c>
      <c r="G4" s="350">
        <f>SUM(G5:G13)</f>
        <v>121</v>
      </c>
      <c r="H4" s="313">
        <f>SUM(H5:H13)</f>
        <v>102</v>
      </c>
      <c r="I4" s="313">
        <f>SUM(I5:I13)</f>
        <v>223</v>
      </c>
      <c r="J4" s="306">
        <f>SUM(J5:J13)</f>
        <v>101</v>
      </c>
    </row>
    <row r="5" spans="1:10" ht="15" customHeight="1" x14ac:dyDescent="0.15">
      <c r="A5" s="166" t="s">
        <v>306</v>
      </c>
      <c r="B5" s="239">
        <v>89</v>
      </c>
      <c r="C5" s="220">
        <v>10</v>
      </c>
      <c r="D5" s="220">
        <v>99</v>
      </c>
      <c r="E5" s="240">
        <v>85</v>
      </c>
      <c r="F5" s="170" t="s">
        <v>339</v>
      </c>
      <c r="G5" s="239">
        <v>5</v>
      </c>
      <c r="H5" s="220">
        <v>2</v>
      </c>
      <c r="I5" s="220">
        <v>7</v>
      </c>
      <c r="J5" s="240">
        <v>4</v>
      </c>
    </row>
    <row r="6" spans="1:10" ht="15" customHeight="1" x14ac:dyDescent="0.15">
      <c r="A6" s="166" t="s">
        <v>307</v>
      </c>
      <c r="B6" s="239">
        <v>1</v>
      </c>
      <c r="C6" s="220">
        <v>1</v>
      </c>
      <c r="D6" s="220">
        <v>2</v>
      </c>
      <c r="E6" s="240">
        <v>1</v>
      </c>
      <c r="F6" s="170" t="s">
        <v>436</v>
      </c>
      <c r="G6" s="239">
        <v>3</v>
      </c>
      <c r="H6" s="220">
        <v>11</v>
      </c>
      <c r="I6" s="220">
        <v>14</v>
      </c>
      <c r="J6" s="240">
        <v>5</v>
      </c>
    </row>
    <row r="7" spans="1:10" ht="15" customHeight="1" x14ac:dyDescent="0.15">
      <c r="A7" s="166" t="s">
        <v>308</v>
      </c>
      <c r="B7" s="239">
        <v>114</v>
      </c>
      <c r="C7" s="220">
        <v>129</v>
      </c>
      <c r="D7" s="220">
        <v>243</v>
      </c>
      <c r="E7" s="240">
        <v>101</v>
      </c>
      <c r="F7" s="170" t="s">
        <v>437</v>
      </c>
      <c r="G7" s="239">
        <v>4</v>
      </c>
      <c r="H7" s="220">
        <v>2</v>
      </c>
      <c r="I7" s="220">
        <v>6</v>
      </c>
      <c r="J7" s="240">
        <v>2</v>
      </c>
    </row>
    <row r="8" spans="1:10" ht="15" customHeight="1" x14ac:dyDescent="0.15">
      <c r="A8" s="166" t="s">
        <v>309</v>
      </c>
      <c r="B8" s="239">
        <v>94</v>
      </c>
      <c r="C8" s="220">
        <v>89</v>
      </c>
      <c r="D8" s="220">
        <v>183</v>
      </c>
      <c r="E8" s="240">
        <v>77</v>
      </c>
      <c r="F8" s="170" t="s">
        <v>438</v>
      </c>
      <c r="G8" s="239">
        <v>1</v>
      </c>
      <c r="H8" s="220">
        <v>1</v>
      </c>
      <c r="I8" s="220">
        <v>2</v>
      </c>
      <c r="J8" s="240">
        <v>1</v>
      </c>
    </row>
    <row r="9" spans="1:10" ht="15" customHeight="1" x14ac:dyDescent="0.15">
      <c r="A9" s="166" t="s">
        <v>310</v>
      </c>
      <c r="B9" s="239">
        <v>3</v>
      </c>
      <c r="C9" s="220">
        <v>3</v>
      </c>
      <c r="D9" s="220">
        <v>6</v>
      </c>
      <c r="E9" s="240">
        <v>2</v>
      </c>
      <c r="F9" s="170" t="s">
        <v>439</v>
      </c>
      <c r="G9" s="239">
        <v>5</v>
      </c>
      <c r="H9" s="220">
        <v>4</v>
      </c>
      <c r="I9" s="220">
        <v>9</v>
      </c>
      <c r="J9" s="240">
        <v>4</v>
      </c>
    </row>
    <row r="10" spans="1:10" ht="15" customHeight="1" x14ac:dyDescent="0.15">
      <c r="A10" s="166" t="s">
        <v>311</v>
      </c>
      <c r="B10" s="239">
        <v>1</v>
      </c>
      <c r="C10" s="220">
        <v>1</v>
      </c>
      <c r="D10" s="220">
        <v>2</v>
      </c>
      <c r="E10" s="240">
        <v>1</v>
      </c>
      <c r="F10" s="170" t="s">
        <v>406</v>
      </c>
      <c r="G10" s="239">
        <v>8</v>
      </c>
      <c r="H10" s="220">
        <v>8</v>
      </c>
      <c r="I10" s="220">
        <v>16</v>
      </c>
      <c r="J10" s="240">
        <v>8</v>
      </c>
    </row>
    <row r="11" spans="1:10" ht="15" customHeight="1" x14ac:dyDescent="0.15">
      <c r="A11" s="166" t="s">
        <v>312</v>
      </c>
      <c r="B11" s="239">
        <v>85</v>
      </c>
      <c r="C11" s="220">
        <v>83</v>
      </c>
      <c r="D11" s="220">
        <v>168</v>
      </c>
      <c r="E11" s="240">
        <v>82</v>
      </c>
      <c r="F11" s="170" t="s">
        <v>340</v>
      </c>
      <c r="G11" s="239">
        <v>1</v>
      </c>
      <c r="H11" s="321">
        <v>2</v>
      </c>
      <c r="I11" s="220">
        <v>3</v>
      </c>
      <c r="J11" s="240">
        <v>3</v>
      </c>
    </row>
    <row r="12" spans="1:10" ht="15" customHeight="1" x14ac:dyDescent="0.15">
      <c r="A12" s="166" t="s">
        <v>313</v>
      </c>
      <c r="B12" s="239">
        <v>34</v>
      </c>
      <c r="C12" s="220">
        <v>28</v>
      </c>
      <c r="D12" s="220">
        <v>62</v>
      </c>
      <c r="E12" s="240">
        <v>29</v>
      </c>
      <c r="F12" s="170" t="s">
        <v>440</v>
      </c>
      <c r="G12" s="239">
        <v>23</v>
      </c>
      <c r="H12" s="220">
        <v>18</v>
      </c>
      <c r="I12" s="220">
        <v>41</v>
      </c>
      <c r="J12" s="240">
        <v>21</v>
      </c>
    </row>
    <row r="13" spans="1:10" ht="15" customHeight="1" x14ac:dyDescent="0.15">
      <c r="A13" s="166" t="s">
        <v>314</v>
      </c>
      <c r="B13" s="239">
        <v>273</v>
      </c>
      <c r="C13" s="220">
        <v>193</v>
      </c>
      <c r="D13" s="220">
        <v>466</v>
      </c>
      <c r="E13" s="240">
        <v>280</v>
      </c>
      <c r="F13" s="170" t="s">
        <v>341</v>
      </c>
      <c r="G13" s="239">
        <v>71</v>
      </c>
      <c r="H13" s="220">
        <v>54</v>
      </c>
      <c r="I13" s="220">
        <v>125</v>
      </c>
      <c r="J13" s="240">
        <v>53</v>
      </c>
    </row>
    <row r="14" spans="1:10" ht="15" customHeight="1" x14ac:dyDescent="0.15">
      <c r="A14" s="166" t="s">
        <v>315</v>
      </c>
      <c r="B14" s="239">
        <v>43</v>
      </c>
      <c r="C14" s="220">
        <v>41</v>
      </c>
      <c r="D14" s="220">
        <v>84</v>
      </c>
      <c r="E14" s="240">
        <v>36</v>
      </c>
      <c r="F14" s="351"/>
      <c r="G14" s="352"/>
      <c r="H14" s="353"/>
      <c r="I14" s="353"/>
      <c r="J14" s="354"/>
    </row>
    <row r="15" spans="1:10" ht="15" customHeight="1" x14ac:dyDescent="0.15">
      <c r="A15" s="166" t="s">
        <v>316</v>
      </c>
      <c r="B15" s="239">
        <v>89</v>
      </c>
      <c r="C15" s="220">
        <v>76</v>
      </c>
      <c r="D15" s="220">
        <v>165</v>
      </c>
      <c r="E15" s="240">
        <v>78</v>
      </c>
      <c r="F15" s="172" t="s">
        <v>342</v>
      </c>
      <c r="G15" s="241">
        <f>SUM(G16:G19)</f>
        <v>383</v>
      </c>
      <c r="H15" s="242">
        <f>SUM(H16:H19)</f>
        <v>421</v>
      </c>
      <c r="I15" s="242">
        <f>SUM(I16:I19)</f>
        <v>804</v>
      </c>
      <c r="J15" s="209">
        <f>SUM(J16:J19)</f>
        <v>340</v>
      </c>
    </row>
    <row r="16" spans="1:10" ht="15" customHeight="1" x14ac:dyDescent="0.15">
      <c r="A16" s="166" t="s">
        <v>317</v>
      </c>
      <c r="B16" s="239">
        <v>14</v>
      </c>
      <c r="C16" s="220">
        <v>15</v>
      </c>
      <c r="D16" s="220">
        <v>29</v>
      </c>
      <c r="E16" s="240">
        <v>12</v>
      </c>
      <c r="F16" s="170" t="s">
        <v>296</v>
      </c>
      <c r="G16" s="239">
        <v>69</v>
      </c>
      <c r="H16" s="220">
        <v>74</v>
      </c>
      <c r="I16" s="220">
        <v>143</v>
      </c>
      <c r="J16" s="240">
        <v>60</v>
      </c>
    </row>
    <row r="17" spans="1:10" ht="15" customHeight="1" x14ac:dyDescent="0.15">
      <c r="A17" s="166" t="s">
        <v>318</v>
      </c>
      <c r="B17" s="239">
        <v>128</v>
      </c>
      <c r="C17" s="220">
        <v>91</v>
      </c>
      <c r="D17" s="220">
        <v>219</v>
      </c>
      <c r="E17" s="240">
        <v>128</v>
      </c>
      <c r="F17" s="170" t="s">
        <v>297</v>
      </c>
      <c r="G17" s="239">
        <v>122</v>
      </c>
      <c r="H17" s="220">
        <v>130</v>
      </c>
      <c r="I17" s="220">
        <v>252</v>
      </c>
      <c r="J17" s="240">
        <v>94</v>
      </c>
    </row>
    <row r="18" spans="1:10" ht="15" customHeight="1" x14ac:dyDescent="0.15">
      <c r="A18" s="166" t="s">
        <v>441</v>
      </c>
      <c r="B18" s="239">
        <v>16</v>
      </c>
      <c r="C18" s="220">
        <v>12</v>
      </c>
      <c r="D18" s="220">
        <v>28</v>
      </c>
      <c r="E18" s="240">
        <v>10</v>
      </c>
      <c r="F18" s="170" t="s">
        <v>298</v>
      </c>
      <c r="G18" s="239">
        <v>90</v>
      </c>
      <c r="H18" s="220">
        <v>115</v>
      </c>
      <c r="I18" s="220">
        <v>205</v>
      </c>
      <c r="J18" s="240">
        <v>86</v>
      </c>
    </row>
    <row r="19" spans="1:10" ht="15" customHeight="1" x14ac:dyDescent="0.15">
      <c r="A19" s="166" t="s">
        <v>319</v>
      </c>
      <c r="B19" s="239">
        <v>157</v>
      </c>
      <c r="C19" s="220">
        <v>160</v>
      </c>
      <c r="D19" s="220">
        <v>317</v>
      </c>
      <c r="E19" s="240">
        <v>134</v>
      </c>
      <c r="F19" s="170" t="s">
        <v>343</v>
      </c>
      <c r="G19" s="239">
        <v>102</v>
      </c>
      <c r="H19" s="220">
        <v>102</v>
      </c>
      <c r="I19" s="220">
        <v>204</v>
      </c>
      <c r="J19" s="240">
        <v>100</v>
      </c>
    </row>
    <row r="20" spans="1:10" ht="15" customHeight="1" x14ac:dyDescent="0.15">
      <c r="A20" s="166" t="s">
        <v>320</v>
      </c>
      <c r="B20" s="239">
        <v>48</v>
      </c>
      <c r="C20" s="220">
        <v>47</v>
      </c>
      <c r="D20" s="220">
        <v>95</v>
      </c>
      <c r="E20" s="240">
        <v>38</v>
      </c>
      <c r="F20" s="351"/>
      <c r="G20" s="352"/>
      <c r="H20" s="353"/>
      <c r="I20" s="353"/>
      <c r="J20" s="354"/>
    </row>
    <row r="21" spans="1:10" ht="15" customHeight="1" x14ac:dyDescent="0.15">
      <c r="A21" s="166" t="s">
        <v>321</v>
      </c>
      <c r="B21" s="239">
        <v>3</v>
      </c>
      <c r="C21" s="220">
        <v>5</v>
      </c>
      <c r="D21" s="220">
        <v>8</v>
      </c>
      <c r="E21" s="240">
        <v>5</v>
      </c>
      <c r="F21" s="172" t="s">
        <v>344</v>
      </c>
      <c r="G21" s="241">
        <f>SUM(G22:G26)</f>
        <v>668</v>
      </c>
      <c r="H21" s="242">
        <f>SUM(H22:H26)</f>
        <v>680</v>
      </c>
      <c r="I21" s="242">
        <f>SUM(I22:I26)</f>
        <v>1348</v>
      </c>
      <c r="J21" s="209">
        <f>SUM(J22:J26)</f>
        <v>606</v>
      </c>
    </row>
    <row r="22" spans="1:10" ht="15" customHeight="1" x14ac:dyDescent="0.15">
      <c r="A22" s="166" t="s">
        <v>322</v>
      </c>
      <c r="B22" s="239">
        <v>29</v>
      </c>
      <c r="C22" s="220">
        <v>29</v>
      </c>
      <c r="D22" s="220">
        <v>58</v>
      </c>
      <c r="E22" s="240">
        <v>28</v>
      </c>
      <c r="F22" s="170" t="s">
        <v>296</v>
      </c>
      <c r="G22" s="239">
        <v>76</v>
      </c>
      <c r="H22" s="220">
        <v>87</v>
      </c>
      <c r="I22" s="220">
        <v>163</v>
      </c>
      <c r="J22" s="251">
        <v>76</v>
      </c>
    </row>
    <row r="23" spans="1:10" ht="15" customHeight="1" x14ac:dyDescent="0.15">
      <c r="A23" s="166" t="s">
        <v>323</v>
      </c>
      <c r="B23" s="239">
        <v>1</v>
      </c>
      <c r="C23" s="220">
        <v>5</v>
      </c>
      <c r="D23" s="220">
        <v>6</v>
      </c>
      <c r="E23" s="240">
        <v>5</v>
      </c>
      <c r="F23" s="170" t="s">
        <v>297</v>
      </c>
      <c r="G23" s="239">
        <v>199</v>
      </c>
      <c r="H23" s="220">
        <v>197</v>
      </c>
      <c r="I23" s="220">
        <v>396</v>
      </c>
      <c r="J23" s="251">
        <v>167</v>
      </c>
    </row>
    <row r="24" spans="1:10" ht="15" customHeight="1" x14ac:dyDescent="0.15">
      <c r="A24" s="166" t="s">
        <v>324</v>
      </c>
      <c r="B24" s="239">
        <v>43</v>
      </c>
      <c r="C24" s="220">
        <v>46</v>
      </c>
      <c r="D24" s="220">
        <v>89</v>
      </c>
      <c r="E24" s="240">
        <v>44</v>
      </c>
      <c r="F24" s="170" t="s">
        <v>298</v>
      </c>
      <c r="G24" s="239">
        <v>118</v>
      </c>
      <c r="H24" s="220">
        <v>122</v>
      </c>
      <c r="I24" s="220">
        <v>240</v>
      </c>
      <c r="J24" s="251">
        <v>114</v>
      </c>
    </row>
    <row r="25" spans="1:10" ht="15" customHeight="1" x14ac:dyDescent="0.15">
      <c r="A25" s="166" t="s">
        <v>325</v>
      </c>
      <c r="B25" s="221">
        <v>194</v>
      </c>
      <c r="C25" s="220">
        <v>169</v>
      </c>
      <c r="D25" s="220">
        <v>363</v>
      </c>
      <c r="E25" s="243">
        <v>157</v>
      </c>
      <c r="F25" s="170" t="s">
        <v>299</v>
      </c>
      <c r="G25" s="239">
        <v>269</v>
      </c>
      <c r="H25" s="220">
        <v>271</v>
      </c>
      <c r="I25" s="220">
        <v>540</v>
      </c>
      <c r="J25" s="251">
        <v>245</v>
      </c>
    </row>
    <row r="26" spans="1:10" ht="15" customHeight="1" x14ac:dyDescent="0.15">
      <c r="A26" s="166" t="s">
        <v>326</v>
      </c>
      <c r="B26" s="221">
        <v>6</v>
      </c>
      <c r="C26" s="220">
        <v>9</v>
      </c>
      <c r="D26" s="220">
        <v>15</v>
      </c>
      <c r="E26" s="243">
        <v>8</v>
      </c>
      <c r="F26" s="170" t="s">
        <v>300</v>
      </c>
      <c r="G26" s="239">
        <v>6</v>
      </c>
      <c r="H26" s="220">
        <v>3</v>
      </c>
      <c r="I26" s="220">
        <v>9</v>
      </c>
      <c r="J26" s="251">
        <v>4</v>
      </c>
    </row>
    <row r="27" spans="1:10" ht="15" customHeight="1" x14ac:dyDescent="0.15">
      <c r="A27" s="166" t="s">
        <v>327</v>
      </c>
      <c r="B27" s="221">
        <v>58</v>
      </c>
      <c r="C27" s="220">
        <v>47</v>
      </c>
      <c r="D27" s="220">
        <v>105</v>
      </c>
      <c r="E27" s="243">
        <v>41</v>
      </c>
      <c r="F27" s="351"/>
      <c r="G27" s="352"/>
      <c r="H27" s="353"/>
      <c r="I27" s="353"/>
      <c r="J27" s="354"/>
    </row>
    <row r="28" spans="1:10" ht="15" customHeight="1" x14ac:dyDescent="0.15">
      <c r="A28" s="166" t="s">
        <v>328</v>
      </c>
      <c r="B28" s="221">
        <v>45</v>
      </c>
      <c r="C28" s="220">
        <v>61</v>
      </c>
      <c r="D28" s="220">
        <v>106</v>
      </c>
      <c r="E28" s="243">
        <v>49</v>
      </c>
      <c r="F28" s="172" t="s">
        <v>338</v>
      </c>
      <c r="G28" s="241">
        <f>SUM(G29:G34)</f>
        <v>775</v>
      </c>
      <c r="H28" s="242">
        <f>SUM(H29:H34)</f>
        <v>806</v>
      </c>
      <c r="I28" s="242">
        <f>SUM(I29:I34)</f>
        <v>1581</v>
      </c>
      <c r="J28" s="209">
        <f>SUM(J29:J34)</f>
        <v>683</v>
      </c>
    </row>
    <row r="29" spans="1:10" ht="15" customHeight="1" x14ac:dyDescent="0.15">
      <c r="A29" s="166" t="s">
        <v>329</v>
      </c>
      <c r="B29" s="221">
        <v>16</v>
      </c>
      <c r="C29" s="220">
        <v>12</v>
      </c>
      <c r="D29" s="220">
        <v>28</v>
      </c>
      <c r="E29" s="243">
        <v>11</v>
      </c>
      <c r="F29" s="170" t="s">
        <v>296</v>
      </c>
      <c r="G29" s="239">
        <v>63</v>
      </c>
      <c r="H29" s="220">
        <v>55</v>
      </c>
      <c r="I29" s="220">
        <v>118</v>
      </c>
      <c r="J29" s="251">
        <v>44</v>
      </c>
    </row>
    <row r="30" spans="1:10" ht="15" customHeight="1" x14ac:dyDescent="0.15">
      <c r="A30" s="166" t="s">
        <v>330</v>
      </c>
      <c r="B30" s="221">
        <v>29</v>
      </c>
      <c r="C30" s="220">
        <v>38</v>
      </c>
      <c r="D30" s="220">
        <v>67</v>
      </c>
      <c r="E30" s="243">
        <v>26</v>
      </c>
      <c r="F30" s="170" t="s">
        <v>297</v>
      </c>
      <c r="G30" s="239">
        <v>33</v>
      </c>
      <c r="H30" s="220">
        <v>40</v>
      </c>
      <c r="I30" s="220">
        <v>73</v>
      </c>
      <c r="J30" s="251">
        <v>31</v>
      </c>
    </row>
    <row r="31" spans="1:10" ht="15" customHeight="1" x14ac:dyDescent="0.15">
      <c r="A31" s="166" t="s">
        <v>331</v>
      </c>
      <c r="B31" s="221">
        <v>124</v>
      </c>
      <c r="C31" s="220">
        <v>128</v>
      </c>
      <c r="D31" s="220">
        <v>252</v>
      </c>
      <c r="E31" s="243">
        <v>113</v>
      </c>
      <c r="F31" s="170" t="s">
        <v>298</v>
      </c>
      <c r="G31" s="239">
        <v>123</v>
      </c>
      <c r="H31" s="220">
        <v>131</v>
      </c>
      <c r="I31" s="220">
        <v>254</v>
      </c>
      <c r="J31" s="251">
        <v>94</v>
      </c>
    </row>
    <row r="32" spans="1:10" ht="15" customHeight="1" x14ac:dyDescent="0.15">
      <c r="A32" s="166" t="s">
        <v>332</v>
      </c>
      <c r="B32" s="221">
        <v>170</v>
      </c>
      <c r="C32" s="220">
        <v>178</v>
      </c>
      <c r="D32" s="220">
        <v>348</v>
      </c>
      <c r="E32" s="243">
        <v>147</v>
      </c>
      <c r="F32" s="170" t="s">
        <v>299</v>
      </c>
      <c r="G32" s="239">
        <v>99</v>
      </c>
      <c r="H32" s="220">
        <v>101</v>
      </c>
      <c r="I32" s="220">
        <v>200</v>
      </c>
      <c r="J32" s="251">
        <v>87</v>
      </c>
    </row>
    <row r="33" spans="1:10" ht="15" customHeight="1" x14ac:dyDescent="0.15">
      <c r="A33" s="166" t="s">
        <v>333</v>
      </c>
      <c r="B33" s="221">
        <v>93</v>
      </c>
      <c r="C33" s="220">
        <v>105</v>
      </c>
      <c r="D33" s="220">
        <v>198</v>
      </c>
      <c r="E33" s="243">
        <v>86</v>
      </c>
      <c r="F33" s="170" t="s">
        <v>300</v>
      </c>
      <c r="G33" s="239">
        <v>191</v>
      </c>
      <c r="H33" s="220">
        <v>211</v>
      </c>
      <c r="I33" s="220">
        <v>402</v>
      </c>
      <c r="J33" s="251">
        <v>209</v>
      </c>
    </row>
    <row r="34" spans="1:10" ht="15" customHeight="1" x14ac:dyDescent="0.15">
      <c r="A34" s="166" t="s">
        <v>334</v>
      </c>
      <c r="B34" s="221">
        <v>59</v>
      </c>
      <c r="C34" s="220">
        <v>63</v>
      </c>
      <c r="D34" s="220">
        <v>122</v>
      </c>
      <c r="E34" s="243">
        <v>44</v>
      </c>
      <c r="F34" s="170" t="s">
        <v>301</v>
      </c>
      <c r="G34" s="239">
        <v>266</v>
      </c>
      <c r="H34" s="220">
        <v>268</v>
      </c>
      <c r="I34" s="220">
        <v>534</v>
      </c>
      <c r="J34" s="251">
        <v>218</v>
      </c>
    </row>
    <row r="35" spans="1:10" ht="15" customHeight="1" x14ac:dyDescent="0.15">
      <c r="A35" s="166" t="s">
        <v>335</v>
      </c>
      <c r="B35" s="221">
        <v>27</v>
      </c>
      <c r="C35" s="220">
        <v>24</v>
      </c>
      <c r="D35" s="220">
        <v>51</v>
      </c>
      <c r="E35" s="243">
        <v>32</v>
      </c>
      <c r="F35" s="351"/>
      <c r="G35" s="352"/>
      <c r="H35" s="353"/>
      <c r="I35" s="353"/>
      <c r="J35" s="354"/>
    </row>
    <row r="36" spans="1:10" ht="15" customHeight="1" x14ac:dyDescent="0.15">
      <c r="A36" s="166" t="s">
        <v>336</v>
      </c>
      <c r="B36" s="221">
        <v>58</v>
      </c>
      <c r="C36" s="220">
        <v>54</v>
      </c>
      <c r="D36" s="220">
        <v>112</v>
      </c>
      <c r="E36" s="243">
        <v>57</v>
      </c>
      <c r="F36" s="172" t="s">
        <v>345</v>
      </c>
      <c r="G36" s="241">
        <f>SUM(G37:G39)</f>
        <v>295</v>
      </c>
      <c r="H36" s="242">
        <f>SUM(H37:H39)</f>
        <v>276</v>
      </c>
      <c r="I36" s="242">
        <f>SUM(I37:I39)</f>
        <v>571</v>
      </c>
      <c r="J36" s="209">
        <f>SUM(J37:J39)</f>
        <v>243</v>
      </c>
    </row>
    <row r="37" spans="1:10" ht="15" customHeight="1" x14ac:dyDescent="0.15">
      <c r="A37" s="355"/>
      <c r="B37" s="352"/>
      <c r="C37" s="353"/>
      <c r="D37" s="353"/>
      <c r="E37" s="354"/>
      <c r="F37" s="170" t="s">
        <v>296</v>
      </c>
      <c r="G37" s="239">
        <v>6</v>
      </c>
      <c r="H37" s="220">
        <v>4</v>
      </c>
      <c r="I37" s="220">
        <v>10</v>
      </c>
      <c r="J37" s="240">
        <v>2</v>
      </c>
    </row>
    <row r="38" spans="1:10" ht="15" customHeight="1" x14ac:dyDescent="0.15">
      <c r="A38" s="167" t="s">
        <v>337</v>
      </c>
      <c r="B38" s="241">
        <f>SUM(B39:B42)</f>
        <v>697</v>
      </c>
      <c r="C38" s="242">
        <f>SUM(C39:C42)</f>
        <v>742</v>
      </c>
      <c r="D38" s="242">
        <f>SUM(D39:D42)</f>
        <v>1439</v>
      </c>
      <c r="E38" s="209">
        <f>SUM(E39:E42)</f>
        <v>590</v>
      </c>
      <c r="F38" s="170" t="s">
        <v>297</v>
      </c>
      <c r="G38" s="239">
        <v>1</v>
      </c>
      <c r="H38" s="220">
        <v>1</v>
      </c>
      <c r="I38" s="220">
        <v>2</v>
      </c>
      <c r="J38" s="240">
        <v>1</v>
      </c>
    </row>
    <row r="39" spans="1:10" ht="15" customHeight="1" x14ac:dyDescent="0.15">
      <c r="A39" s="166" t="s">
        <v>296</v>
      </c>
      <c r="B39" s="239">
        <v>378</v>
      </c>
      <c r="C39" s="220">
        <v>422</v>
      </c>
      <c r="D39" s="220">
        <v>800</v>
      </c>
      <c r="E39" s="240">
        <v>309</v>
      </c>
      <c r="F39" s="170" t="s">
        <v>298</v>
      </c>
      <c r="G39" s="239">
        <v>288</v>
      </c>
      <c r="H39" s="220">
        <v>271</v>
      </c>
      <c r="I39" s="220">
        <v>559</v>
      </c>
      <c r="J39" s="240">
        <v>240</v>
      </c>
    </row>
    <row r="40" spans="1:10" ht="15" customHeight="1" x14ac:dyDescent="0.15">
      <c r="A40" s="166" t="s">
        <v>297</v>
      </c>
      <c r="B40" s="239">
        <v>113</v>
      </c>
      <c r="C40" s="220">
        <v>110</v>
      </c>
      <c r="D40" s="220">
        <v>223</v>
      </c>
      <c r="E40" s="240">
        <v>97</v>
      </c>
      <c r="F40" s="351"/>
      <c r="G40" s="352"/>
      <c r="H40" s="353"/>
      <c r="I40" s="353"/>
      <c r="J40" s="354"/>
    </row>
    <row r="41" spans="1:10" ht="15" customHeight="1" x14ac:dyDescent="0.15">
      <c r="A41" s="166" t="s">
        <v>298</v>
      </c>
      <c r="B41" s="239">
        <v>158</v>
      </c>
      <c r="C41" s="220">
        <v>164</v>
      </c>
      <c r="D41" s="220">
        <v>322</v>
      </c>
      <c r="E41" s="240">
        <v>138</v>
      </c>
      <c r="F41" s="172" t="s">
        <v>346</v>
      </c>
      <c r="G41" s="241">
        <f>SUM(G42:G48)</f>
        <v>467</v>
      </c>
      <c r="H41" s="242">
        <f>SUM(H42:H48)</f>
        <v>473</v>
      </c>
      <c r="I41" s="242">
        <f>SUM(I42:I48)</f>
        <v>940</v>
      </c>
      <c r="J41" s="209">
        <f>SUM(J42:J48)</f>
        <v>401</v>
      </c>
    </row>
    <row r="42" spans="1:10" ht="15" customHeight="1" x14ac:dyDescent="0.15">
      <c r="A42" s="166" t="s">
        <v>299</v>
      </c>
      <c r="B42" s="239">
        <v>48</v>
      </c>
      <c r="C42" s="220">
        <v>46</v>
      </c>
      <c r="D42" s="220">
        <v>94</v>
      </c>
      <c r="E42" s="240">
        <v>46</v>
      </c>
      <c r="F42" s="170" t="s">
        <v>296</v>
      </c>
      <c r="G42" s="239">
        <v>146</v>
      </c>
      <c r="H42" s="220">
        <v>150</v>
      </c>
      <c r="I42" s="220">
        <v>296</v>
      </c>
      <c r="J42" s="251">
        <v>121</v>
      </c>
    </row>
    <row r="43" spans="1:10" ht="15" customHeight="1" x14ac:dyDescent="0.15">
      <c r="A43" s="355"/>
      <c r="B43" s="352"/>
      <c r="C43" s="353"/>
      <c r="D43" s="353"/>
      <c r="E43" s="354"/>
      <c r="F43" s="170" t="s">
        <v>297</v>
      </c>
      <c r="G43" s="239">
        <v>46</v>
      </c>
      <c r="H43" s="220">
        <v>44</v>
      </c>
      <c r="I43" s="220">
        <v>90</v>
      </c>
      <c r="J43" s="251">
        <v>37</v>
      </c>
    </row>
    <row r="44" spans="1:10" ht="15" customHeight="1" x14ac:dyDescent="0.15">
      <c r="A44" s="152"/>
      <c r="B44" s="342"/>
      <c r="C44" s="343"/>
      <c r="D44" s="343"/>
      <c r="E44" s="243"/>
      <c r="F44" s="170" t="s">
        <v>298</v>
      </c>
      <c r="G44" s="239">
        <v>27</v>
      </c>
      <c r="H44" s="220">
        <v>24</v>
      </c>
      <c r="I44" s="220">
        <v>51</v>
      </c>
      <c r="J44" s="251">
        <v>27</v>
      </c>
    </row>
    <row r="45" spans="1:10" ht="15" customHeight="1" x14ac:dyDescent="0.15">
      <c r="A45" s="152"/>
      <c r="B45" s="221"/>
      <c r="C45" s="220"/>
      <c r="D45" s="220"/>
      <c r="E45" s="243"/>
      <c r="F45" s="170" t="s">
        <v>299</v>
      </c>
      <c r="G45" s="239">
        <v>123</v>
      </c>
      <c r="H45" s="220">
        <v>122</v>
      </c>
      <c r="I45" s="220">
        <v>245</v>
      </c>
      <c r="J45" s="251">
        <v>107</v>
      </c>
    </row>
    <row r="46" spans="1:10" ht="15" customHeight="1" x14ac:dyDescent="0.15">
      <c r="A46" s="152"/>
      <c r="B46" s="221"/>
      <c r="C46" s="220"/>
      <c r="D46" s="220"/>
      <c r="E46" s="243"/>
      <c r="F46" s="170" t="s">
        <v>300</v>
      </c>
      <c r="G46" s="239">
        <v>29</v>
      </c>
      <c r="H46" s="220">
        <v>35</v>
      </c>
      <c r="I46" s="220">
        <v>64</v>
      </c>
      <c r="J46" s="251">
        <v>27</v>
      </c>
    </row>
    <row r="47" spans="1:10" ht="15" customHeight="1" x14ac:dyDescent="0.15">
      <c r="A47" s="152"/>
      <c r="B47" s="221"/>
      <c r="C47" s="220"/>
      <c r="D47" s="220"/>
      <c r="E47" s="243"/>
      <c r="F47" s="170" t="s">
        <v>301</v>
      </c>
      <c r="G47" s="239">
        <v>96</v>
      </c>
      <c r="H47" s="220">
        <v>98</v>
      </c>
      <c r="I47" s="220">
        <v>194</v>
      </c>
      <c r="J47" s="251">
        <v>82</v>
      </c>
    </row>
    <row r="48" spans="1:10" ht="15" customHeight="1" x14ac:dyDescent="0.15">
      <c r="A48" s="152"/>
      <c r="B48" s="221"/>
      <c r="C48" s="220"/>
      <c r="D48" s="220"/>
      <c r="E48" s="222"/>
      <c r="F48" s="170"/>
      <c r="G48" s="239"/>
      <c r="H48" s="220"/>
      <c r="I48" s="220"/>
      <c r="J48" s="243"/>
    </row>
    <row r="49" spans="1:10" ht="15" customHeight="1" x14ac:dyDescent="0.15">
      <c r="A49" s="161"/>
      <c r="B49" s="226"/>
      <c r="C49" s="227"/>
      <c r="D49" s="227"/>
      <c r="E49" s="228"/>
      <c r="F49" s="170"/>
      <c r="G49" s="308"/>
      <c r="H49" s="308"/>
      <c r="I49" s="308"/>
      <c r="J49" s="309"/>
    </row>
    <row r="50" spans="1:10" ht="15" customHeight="1" thickBot="1" x14ac:dyDescent="0.2">
      <c r="A50" s="153"/>
      <c r="B50" s="233"/>
      <c r="C50" s="234"/>
      <c r="D50" s="234"/>
      <c r="E50" s="235"/>
      <c r="F50" s="173"/>
      <c r="G50" s="233"/>
      <c r="H50" s="234"/>
      <c r="I50" s="234"/>
      <c r="J50" s="250"/>
    </row>
    <row r="51" spans="1:10" ht="15" customHeight="1" x14ac:dyDescent="0.15">
      <c r="A51" s="162"/>
      <c r="E51" s="163"/>
    </row>
    <row r="52" spans="1:10" ht="15" customHeight="1" x14ac:dyDescent="0.15">
      <c r="A52" s="160"/>
    </row>
    <row r="53" spans="1:10" s="164" customFormat="1" ht="22.5" customHeight="1" x14ac:dyDescent="0.15">
      <c r="A53" s="160"/>
      <c r="B53" s="160"/>
      <c r="C53" s="160"/>
      <c r="D53" s="160"/>
      <c r="E53" s="160"/>
      <c r="F53" s="160"/>
      <c r="G53" s="160"/>
      <c r="H53" s="160"/>
      <c r="I53" s="160"/>
      <c r="J53" s="160"/>
    </row>
    <row r="54" spans="1:10" ht="15" customHeight="1" x14ac:dyDescent="0.15">
      <c r="A54" s="160"/>
    </row>
    <row r="55" spans="1:10" ht="15" customHeight="1" x14ac:dyDescent="0.15">
      <c r="A55" s="160"/>
    </row>
    <row r="56" spans="1:10" ht="15" customHeight="1" x14ac:dyDescent="0.15">
      <c r="A56" s="160"/>
    </row>
    <row r="57" spans="1:10" ht="15" customHeight="1" x14ac:dyDescent="0.15">
      <c r="A57" s="160"/>
    </row>
    <row r="58" spans="1:10" ht="15" customHeight="1" x14ac:dyDescent="0.15">
      <c r="A58" s="160"/>
    </row>
    <row r="59" spans="1:10" ht="15" customHeight="1" x14ac:dyDescent="0.15">
      <c r="A59" s="160"/>
    </row>
    <row r="60" spans="1:10" ht="15" customHeight="1" x14ac:dyDescent="0.15">
      <c r="A60" s="160"/>
    </row>
    <row r="61" spans="1:10" ht="15" customHeight="1" x14ac:dyDescent="0.15">
      <c r="A61" s="160"/>
    </row>
    <row r="62" spans="1:10" ht="15" customHeight="1" x14ac:dyDescent="0.15">
      <c r="A62" s="160"/>
    </row>
    <row r="63" spans="1:10" ht="15" customHeight="1" x14ac:dyDescent="0.15">
      <c r="A63" s="160"/>
    </row>
    <row r="64" spans="1:10" ht="15" customHeight="1" x14ac:dyDescent="0.15">
      <c r="A64" s="160"/>
    </row>
    <row r="65" spans="1:1" ht="15" customHeight="1" x14ac:dyDescent="0.15">
      <c r="A65" s="160"/>
    </row>
    <row r="66" spans="1:1" ht="15" customHeight="1" x14ac:dyDescent="0.15">
      <c r="A66" s="160"/>
    </row>
    <row r="67" spans="1:1" ht="15" customHeight="1" x14ac:dyDescent="0.15">
      <c r="A67" s="160"/>
    </row>
    <row r="68" spans="1:1" ht="15" customHeight="1" x14ac:dyDescent="0.15">
      <c r="A68" s="160"/>
    </row>
    <row r="69" spans="1:1" ht="15" customHeight="1" x14ac:dyDescent="0.15">
      <c r="A69" s="160"/>
    </row>
    <row r="70" spans="1:1" ht="15" customHeight="1" x14ac:dyDescent="0.15">
      <c r="A70" s="160"/>
    </row>
    <row r="71" spans="1:1" ht="15" customHeight="1" x14ac:dyDescent="0.15">
      <c r="A71" s="160"/>
    </row>
    <row r="72" spans="1:1" ht="15" customHeight="1" x14ac:dyDescent="0.15">
      <c r="A72" s="160"/>
    </row>
    <row r="73" spans="1:1" ht="15" customHeight="1" x14ac:dyDescent="0.15">
      <c r="A73" s="160"/>
    </row>
    <row r="74" spans="1:1" ht="15" customHeight="1" x14ac:dyDescent="0.15">
      <c r="A74" s="160"/>
    </row>
    <row r="75" spans="1:1" ht="15" customHeight="1" x14ac:dyDescent="0.15">
      <c r="A75" s="160"/>
    </row>
    <row r="76" spans="1:1" ht="15" customHeight="1" x14ac:dyDescent="0.15">
      <c r="A76" s="160"/>
    </row>
    <row r="77" spans="1:1" ht="15" customHeight="1" x14ac:dyDescent="0.15">
      <c r="A77" s="160"/>
    </row>
    <row r="78" spans="1:1" ht="15" customHeight="1" x14ac:dyDescent="0.15">
      <c r="A78" s="160"/>
    </row>
    <row r="79" spans="1:1" ht="15" customHeight="1" x14ac:dyDescent="0.15">
      <c r="A79" s="160"/>
    </row>
    <row r="80" spans="1:1" ht="15" customHeight="1" x14ac:dyDescent="0.15">
      <c r="A80" s="160"/>
    </row>
    <row r="81" spans="1:1" ht="15" customHeight="1" x14ac:dyDescent="0.15">
      <c r="A81" s="160"/>
    </row>
    <row r="82" spans="1:1" ht="15" customHeight="1" x14ac:dyDescent="0.15">
      <c r="A82" s="160"/>
    </row>
    <row r="83" spans="1:1" ht="15" customHeight="1" x14ac:dyDescent="0.15">
      <c r="A83" s="160"/>
    </row>
    <row r="84" spans="1:1" ht="15" customHeight="1" x14ac:dyDescent="0.15">
      <c r="A84" s="160"/>
    </row>
    <row r="85" spans="1:1" ht="15" customHeight="1" x14ac:dyDescent="0.15">
      <c r="A85" s="160"/>
    </row>
    <row r="86" spans="1:1" ht="15" customHeight="1" x14ac:dyDescent="0.15">
      <c r="A86" s="160"/>
    </row>
    <row r="87" spans="1:1" ht="15" customHeight="1" x14ac:dyDescent="0.15">
      <c r="A87" s="160"/>
    </row>
    <row r="88" spans="1:1" ht="15" customHeight="1" x14ac:dyDescent="0.15">
      <c r="A88" s="160"/>
    </row>
    <row r="89" spans="1:1" ht="15" customHeight="1" x14ac:dyDescent="0.15">
      <c r="A89" s="160"/>
    </row>
    <row r="90" spans="1:1" ht="15" customHeight="1" x14ac:dyDescent="0.15">
      <c r="A90" s="160"/>
    </row>
    <row r="91" spans="1:1" ht="15" customHeight="1" x14ac:dyDescent="0.15">
      <c r="A91" s="160"/>
    </row>
    <row r="92" spans="1:1" ht="15" customHeight="1" x14ac:dyDescent="0.15">
      <c r="A92" s="160"/>
    </row>
    <row r="93" spans="1:1" ht="15" customHeight="1" x14ac:dyDescent="0.15">
      <c r="A93" s="160"/>
    </row>
    <row r="94" spans="1:1" ht="15" customHeight="1" x14ac:dyDescent="0.15">
      <c r="A94" s="160"/>
    </row>
    <row r="95" spans="1:1" ht="15" customHeight="1" x14ac:dyDescent="0.15">
      <c r="A95" s="160"/>
    </row>
    <row r="96" spans="1:1" ht="15" customHeight="1" x14ac:dyDescent="0.15">
      <c r="A96" s="160"/>
    </row>
    <row r="97" spans="1:1" ht="15" customHeight="1" x14ac:dyDescent="0.15">
      <c r="A97" s="160"/>
    </row>
    <row r="98" spans="1:1" ht="15" customHeight="1" x14ac:dyDescent="0.15">
      <c r="A98" s="160"/>
    </row>
    <row r="99" spans="1:1" ht="15" customHeight="1" x14ac:dyDescent="0.15">
      <c r="A99" s="160"/>
    </row>
    <row r="100" spans="1:1" ht="15" customHeight="1" x14ac:dyDescent="0.15">
      <c r="A100" s="160"/>
    </row>
    <row r="101" spans="1:1" ht="15" customHeight="1" x14ac:dyDescent="0.15">
      <c r="A101" s="160"/>
    </row>
    <row r="102" spans="1:1" ht="15" customHeight="1" x14ac:dyDescent="0.15">
      <c r="A102" s="160"/>
    </row>
    <row r="103" spans="1:1" ht="15" customHeight="1" x14ac:dyDescent="0.15">
      <c r="A103" s="160"/>
    </row>
    <row r="104" spans="1:1" ht="15" customHeight="1" x14ac:dyDescent="0.15">
      <c r="A104" s="160"/>
    </row>
    <row r="105" spans="1:1" ht="15" customHeight="1" x14ac:dyDescent="0.15">
      <c r="A105" s="160"/>
    </row>
    <row r="106" spans="1:1" ht="15" customHeight="1" x14ac:dyDescent="0.15">
      <c r="A106" s="160"/>
    </row>
    <row r="107" spans="1:1" ht="15" customHeight="1" x14ac:dyDescent="0.15">
      <c r="A107" s="160"/>
    </row>
    <row r="108" spans="1:1" ht="15" customHeight="1" x14ac:dyDescent="0.15">
      <c r="A108" s="160"/>
    </row>
    <row r="109" spans="1:1" ht="15" customHeight="1" x14ac:dyDescent="0.15">
      <c r="A109" s="160"/>
    </row>
    <row r="110" spans="1:1" ht="15" customHeight="1" x14ac:dyDescent="0.15">
      <c r="A110" s="160"/>
    </row>
    <row r="111" spans="1:1" ht="15" customHeight="1" x14ac:dyDescent="0.15">
      <c r="A111" s="160"/>
    </row>
    <row r="112" spans="1:1" ht="15" customHeight="1" x14ac:dyDescent="0.15">
      <c r="A112" s="160"/>
    </row>
    <row r="113" spans="1:1" ht="15" customHeight="1" x14ac:dyDescent="0.15">
      <c r="A113" s="160"/>
    </row>
    <row r="114" spans="1:1" ht="15" customHeight="1" x14ac:dyDescent="0.15">
      <c r="A114" s="160"/>
    </row>
    <row r="115" spans="1:1" ht="15" customHeight="1" x14ac:dyDescent="0.15">
      <c r="A115" s="160"/>
    </row>
    <row r="116" spans="1:1" ht="15" customHeight="1" x14ac:dyDescent="0.15">
      <c r="A116" s="160"/>
    </row>
    <row r="117" spans="1:1" ht="15" customHeight="1" x14ac:dyDescent="0.15">
      <c r="A117" s="160"/>
    </row>
    <row r="118" spans="1:1" ht="15" customHeight="1" x14ac:dyDescent="0.15">
      <c r="A118" s="160"/>
    </row>
    <row r="119" spans="1:1" ht="15" customHeight="1" x14ac:dyDescent="0.15">
      <c r="A119" s="160"/>
    </row>
    <row r="120" spans="1:1" ht="15" customHeight="1" x14ac:dyDescent="0.15">
      <c r="A120" s="160"/>
    </row>
    <row r="121" spans="1:1" ht="15" customHeight="1" x14ac:dyDescent="0.15">
      <c r="A121" s="160"/>
    </row>
    <row r="122" spans="1:1" ht="15" customHeight="1" x14ac:dyDescent="0.15">
      <c r="A122" s="160"/>
    </row>
    <row r="123" spans="1:1" ht="15" customHeight="1" x14ac:dyDescent="0.15">
      <c r="A123" s="160"/>
    </row>
    <row r="124" spans="1:1" ht="15" customHeight="1" x14ac:dyDescent="0.15">
      <c r="A124" s="160"/>
    </row>
    <row r="125" spans="1:1" ht="15" customHeight="1" x14ac:dyDescent="0.15">
      <c r="A125" s="160"/>
    </row>
    <row r="126" spans="1:1" ht="15" customHeight="1" x14ac:dyDescent="0.15">
      <c r="A126" s="160"/>
    </row>
    <row r="127" spans="1:1" ht="15" customHeight="1" x14ac:dyDescent="0.15">
      <c r="A127" s="160"/>
    </row>
    <row r="128" spans="1:1" ht="15" customHeight="1" x14ac:dyDescent="0.15">
      <c r="A128" s="160"/>
    </row>
    <row r="129" spans="1:1" ht="15" customHeight="1" x14ac:dyDescent="0.15">
      <c r="A129" s="160"/>
    </row>
    <row r="130" spans="1:1" ht="15" customHeight="1" x14ac:dyDescent="0.15">
      <c r="A130" s="160"/>
    </row>
    <row r="131" spans="1:1" ht="15" customHeight="1" x14ac:dyDescent="0.15">
      <c r="A131" s="160"/>
    </row>
    <row r="132" spans="1:1" ht="15" customHeight="1" x14ac:dyDescent="0.15">
      <c r="A132" s="160"/>
    </row>
    <row r="133" spans="1:1" ht="15" customHeight="1" x14ac:dyDescent="0.15">
      <c r="A133" s="160"/>
    </row>
    <row r="134" spans="1:1" ht="15" customHeight="1" x14ac:dyDescent="0.15">
      <c r="A134" s="160"/>
    </row>
    <row r="135" spans="1:1" ht="15" customHeight="1" x14ac:dyDescent="0.15">
      <c r="A135" s="160"/>
    </row>
    <row r="136" spans="1:1" ht="15" customHeight="1" x14ac:dyDescent="0.15">
      <c r="A136" s="160"/>
    </row>
    <row r="137" spans="1:1" ht="15" customHeight="1" x14ac:dyDescent="0.15">
      <c r="A137" s="160"/>
    </row>
    <row r="138" spans="1:1" ht="15" customHeight="1" x14ac:dyDescent="0.15">
      <c r="A138" s="160"/>
    </row>
    <row r="139" spans="1:1" ht="15" customHeight="1" x14ac:dyDescent="0.15">
      <c r="A139" s="160"/>
    </row>
    <row r="140" spans="1:1" ht="15" customHeight="1" x14ac:dyDescent="0.15">
      <c r="A140" s="160"/>
    </row>
    <row r="141" spans="1:1" ht="15" customHeight="1" x14ac:dyDescent="0.15">
      <c r="A141" s="160"/>
    </row>
    <row r="142" spans="1:1" ht="15" customHeight="1" x14ac:dyDescent="0.15">
      <c r="A142" s="160"/>
    </row>
    <row r="143" spans="1:1" ht="15" customHeight="1" x14ac:dyDescent="0.15">
      <c r="A143" s="160"/>
    </row>
    <row r="144" spans="1:1" ht="15" customHeight="1" x14ac:dyDescent="0.15">
      <c r="A144" s="160"/>
    </row>
    <row r="145" spans="1:1" ht="15" customHeight="1" x14ac:dyDescent="0.15">
      <c r="A145" s="160"/>
    </row>
    <row r="146" spans="1:1" ht="15" customHeight="1" x14ac:dyDescent="0.15">
      <c r="A146" s="160"/>
    </row>
    <row r="147" spans="1:1" ht="15" customHeight="1" x14ac:dyDescent="0.15">
      <c r="A147" s="160"/>
    </row>
    <row r="148" spans="1:1" ht="15" customHeight="1" x14ac:dyDescent="0.15">
      <c r="A148" s="160"/>
    </row>
    <row r="149" spans="1:1" ht="15" customHeight="1" x14ac:dyDescent="0.15">
      <c r="A149" s="160"/>
    </row>
    <row r="150" spans="1:1" ht="15" customHeight="1" x14ac:dyDescent="0.15">
      <c r="A150" s="160"/>
    </row>
    <row r="151" spans="1:1" ht="15" customHeight="1" x14ac:dyDescent="0.15">
      <c r="A151" s="160"/>
    </row>
    <row r="152" spans="1:1" ht="15" customHeight="1" x14ac:dyDescent="0.15">
      <c r="A152" s="160"/>
    </row>
    <row r="153" spans="1:1" ht="15" customHeight="1" x14ac:dyDescent="0.15">
      <c r="A153" s="160"/>
    </row>
    <row r="154" spans="1:1" ht="15" customHeight="1" x14ac:dyDescent="0.15">
      <c r="A154" s="160"/>
    </row>
    <row r="155" spans="1:1" ht="15" customHeight="1" x14ac:dyDescent="0.15">
      <c r="A155" s="160"/>
    </row>
    <row r="156" spans="1:1" ht="15" customHeight="1" x14ac:dyDescent="0.15">
      <c r="A156" s="160"/>
    </row>
    <row r="157" spans="1:1" ht="15" customHeight="1" x14ac:dyDescent="0.15">
      <c r="A157" s="160"/>
    </row>
    <row r="158" spans="1:1" ht="15" customHeight="1" x14ac:dyDescent="0.15">
      <c r="A158" s="160"/>
    </row>
    <row r="159" spans="1:1" ht="15" customHeight="1" x14ac:dyDescent="0.15">
      <c r="A159" s="160"/>
    </row>
    <row r="160" spans="1:1" ht="15" customHeight="1" x14ac:dyDescent="0.15">
      <c r="A160" s="160"/>
    </row>
    <row r="161" spans="1:1" ht="15" customHeight="1" x14ac:dyDescent="0.15">
      <c r="A161" s="160"/>
    </row>
    <row r="162" spans="1:1" ht="15" customHeight="1" x14ac:dyDescent="0.15">
      <c r="A162" s="160"/>
    </row>
    <row r="163" spans="1:1" ht="15" customHeight="1" x14ac:dyDescent="0.15">
      <c r="A163" s="160"/>
    </row>
    <row r="164" spans="1:1" ht="15" customHeight="1" x14ac:dyDescent="0.15">
      <c r="A164" s="160"/>
    </row>
    <row r="165" spans="1:1" ht="15" customHeight="1" x14ac:dyDescent="0.15">
      <c r="A165" s="160"/>
    </row>
    <row r="166" spans="1:1" ht="15" customHeight="1" x14ac:dyDescent="0.15">
      <c r="A166" s="160"/>
    </row>
    <row r="167" spans="1:1" ht="15" customHeight="1" x14ac:dyDescent="0.15">
      <c r="A167" s="160"/>
    </row>
    <row r="168" spans="1:1" ht="15" customHeight="1" x14ac:dyDescent="0.15">
      <c r="A168" s="160"/>
    </row>
    <row r="169" spans="1:1" ht="15" customHeight="1" x14ac:dyDescent="0.15">
      <c r="A169" s="160"/>
    </row>
    <row r="170" spans="1:1" ht="15" customHeight="1" x14ac:dyDescent="0.15">
      <c r="A170" s="160"/>
    </row>
    <row r="171" spans="1:1" ht="15" customHeight="1" x14ac:dyDescent="0.15">
      <c r="A171" s="160"/>
    </row>
    <row r="172" spans="1:1" ht="15" customHeight="1" x14ac:dyDescent="0.15">
      <c r="A172" s="160"/>
    </row>
    <row r="173" spans="1:1" ht="15" customHeight="1" x14ac:dyDescent="0.15">
      <c r="A173" s="160"/>
    </row>
    <row r="174" spans="1:1" ht="15" customHeight="1" x14ac:dyDescent="0.15">
      <c r="A174" s="160"/>
    </row>
    <row r="175" spans="1:1" ht="15" customHeight="1" x14ac:dyDescent="0.15">
      <c r="A175" s="160"/>
    </row>
    <row r="176" spans="1:1" ht="15" customHeight="1" x14ac:dyDescent="0.15">
      <c r="A176" s="160"/>
    </row>
    <row r="177" spans="1:1" ht="15" customHeight="1" x14ac:dyDescent="0.15">
      <c r="A177" s="160"/>
    </row>
    <row r="178" spans="1:1" ht="15" customHeight="1" x14ac:dyDescent="0.15">
      <c r="A178" s="160"/>
    </row>
    <row r="179" spans="1:1" ht="15" customHeight="1" x14ac:dyDescent="0.15">
      <c r="A179" s="160"/>
    </row>
    <row r="180" spans="1:1" ht="15" customHeight="1" x14ac:dyDescent="0.15">
      <c r="A180" s="160"/>
    </row>
    <row r="181" spans="1:1" ht="15" customHeight="1" x14ac:dyDescent="0.15">
      <c r="A181" s="160"/>
    </row>
    <row r="182" spans="1:1" ht="15" customHeight="1" x14ac:dyDescent="0.15">
      <c r="A182" s="160"/>
    </row>
    <row r="183" spans="1:1" ht="15" customHeight="1" x14ac:dyDescent="0.15">
      <c r="A183" s="160"/>
    </row>
    <row r="184" spans="1:1" ht="15" customHeight="1" x14ac:dyDescent="0.15">
      <c r="A184" s="160"/>
    </row>
    <row r="185" spans="1:1" ht="15" customHeight="1" x14ac:dyDescent="0.15">
      <c r="A185" s="160"/>
    </row>
    <row r="186" spans="1:1" ht="15" customHeight="1" x14ac:dyDescent="0.15">
      <c r="A186" s="160"/>
    </row>
    <row r="187" spans="1:1" ht="15" customHeight="1" x14ac:dyDescent="0.15">
      <c r="A187" s="160"/>
    </row>
    <row r="188" spans="1:1" ht="15" customHeight="1" x14ac:dyDescent="0.15">
      <c r="A188" s="160"/>
    </row>
    <row r="189" spans="1:1" ht="15" customHeight="1" x14ac:dyDescent="0.15">
      <c r="A189" s="160"/>
    </row>
    <row r="190" spans="1:1" ht="15" customHeight="1" x14ac:dyDescent="0.15">
      <c r="A190" s="160"/>
    </row>
    <row r="191" spans="1:1" ht="15" customHeight="1" x14ac:dyDescent="0.15">
      <c r="A191" s="160"/>
    </row>
    <row r="192" spans="1:1" ht="15" customHeight="1" x14ac:dyDescent="0.15">
      <c r="A192" s="160"/>
    </row>
    <row r="193" spans="1:1" ht="15" customHeight="1" x14ac:dyDescent="0.15">
      <c r="A193" s="160"/>
    </row>
    <row r="194" spans="1:1" ht="15" customHeight="1" x14ac:dyDescent="0.15">
      <c r="A194" s="160"/>
    </row>
    <row r="195" spans="1:1" ht="15" customHeight="1" x14ac:dyDescent="0.15">
      <c r="A195" s="160"/>
    </row>
    <row r="196" spans="1:1" ht="15" customHeight="1" x14ac:dyDescent="0.15">
      <c r="A196" s="160"/>
    </row>
    <row r="197" spans="1:1" ht="15" customHeight="1" x14ac:dyDescent="0.15">
      <c r="A197" s="160"/>
    </row>
    <row r="198" spans="1:1" ht="15" customHeight="1" x14ac:dyDescent="0.15">
      <c r="A198" s="160"/>
    </row>
    <row r="199" spans="1:1" ht="15" customHeight="1" x14ac:dyDescent="0.15">
      <c r="A199" s="160"/>
    </row>
  </sheetData>
  <phoneticPr fontId="2"/>
  <conditionalFormatting sqref="B38:E38">
    <cfRule type="cellIs" dxfId="19" priority="11" stopIfTrue="1" operator="notEqual">
      <formula>SUM(B39:B45)</formula>
    </cfRule>
  </conditionalFormatting>
  <conditionalFormatting sqref="D5:D36">
    <cfRule type="cellIs" dxfId="18" priority="10" stopIfTrue="1" operator="notEqual">
      <formula>B5+C5</formula>
    </cfRule>
  </conditionalFormatting>
  <conditionalFormatting sqref="D39:D42">
    <cfRule type="cellIs" dxfId="17" priority="9" stopIfTrue="1" operator="notEqual">
      <formula>B39+C39</formula>
    </cfRule>
  </conditionalFormatting>
  <conditionalFormatting sqref="G21:J21">
    <cfRule type="cellIs" dxfId="16" priority="12" stopIfTrue="1" operator="notEqual">
      <formula>SUM(G22:G27)</formula>
    </cfRule>
  </conditionalFormatting>
  <conditionalFormatting sqref="G28:J28">
    <cfRule type="cellIs" dxfId="15" priority="2" stopIfTrue="1" operator="notEqual">
      <formula>SUM(G29:G34)</formula>
    </cfRule>
  </conditionalFormatting>
  <conditionalFormatting sqref="G41:J41">
    <cfRule type="cellIs" dxfId="14" priority="1" stopIfTrue="1" operator="notEqual">
      <formula>SUM(G42:G47)</formula>
    </cfRule>
  </conditionalFormatting>
  <conditionalFormatting sqref="I5:I12">
    <cfRule type="cellIs" dxfId="13" priority="8" stopIfTrue="1" operator="notEqual">
      <formula>G5+H5</formula>
    </cfRule>
  </conditionalFormatting>
  <conditionalFormatting sqref="I16:I18">
    <cfRule type="cellIs" dxfId="12" priority="7" stopIfTrue="1" operator="notEqual">
      <formula>G16+H16</formula>
    </cfRule>
  </conditionalFormatting>
  <conditionalFormatting sqref="I22:I26">
    <cfRule type="cellIs" dxfId="11" priority="6" stopIfTrue="1" operator="notEqual">
      <formula>G22+H22</formula>
    </cfRule>
  </conditionalFormatting>
  <conditionalFormatting sqref="I29:I34">
    <cfRule type="cellIs" dxfId="10" priority="5" stopIfTrue="1" operator="notEqual">
      <formula>G29+H29</formula>
    </cfRule>
  </conditionalFormatting>
  <conditionalFormatting sqref="I37:I39">
    <cfRule type="cellIs" dxfId="9" priority="4" stopIfTrue="1" operator="notEqual">
      <formula>G37+H37</formula>
    </cfRule>
  </conditionalFormatting>
  <conditionalFormatting sqref="I43:I48">
    <cfRule type="cellIs" dxfId="8" priority="3" stopIfTrue="1" operator="notEqual">
      <formula>G43+H43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8"/>
  <sheetViews>
    <sheetView view="pageBreakPreview" zoomScaleNormal="85" zoomScaleSheetLayoutView="100" workbookViewId="0">
      <selection activeCell="E44" sqref="E44"/>
    </sheetView>
  </sheetViews>
  <sheetFormatPr defaultRowHeight="15" customHeight="1" x14ac:dyDescent="0.15"/>
  <cols>
    <col min="1" max="1" width="9.625" style="154" customWidth="1"/>
    <col min="2" max="5" width="7.75" style="160" customWidth="1"/>
    <col min="6" max="6" width="11.75" style="160" customWidth="1"/>
    <col min="7" max="10" width="7.75" style="160" customWidth="1"/>
    <col min="11" max="11" width="11.875" style="160" customWidth="1"/>
    <col min="12" max="15" width="7.75" style="160" customWidth="1"/>
    <col min="16" max="16" width="11.875" style="160" customWidth="1"/>
    <col min="17" max="20" width="7.75" style="160" customWidth="1"/>
    <col min="21" max="256" width="8.875" style="160"/>
    <col min="257" max="257" width="9.625" style="160" customWidth="1"/>
    <col min="258" max="261" width="7.75" style="160" customWidth="1"/>
    <col min="262" max="262" width="11.75" style="160" customWidth="1"/>
    <col min="263" max="266" width="7.75" style="160" customWidth="1"/>
    <col min="267" max="267" width="11.875" style="160" customWidth="1"/>
    <col min="268" max="271" width="7.75" style="160" customWidth="1"/>
    <col min="272" max="272" width="11.875" style="160" customWidth="1"/>
    <col min="273" max="276" width="7.75" style="160" customWidth="1"/>
    <col min="277" max="512" width="8.875" style="160"/>
    <col min="513" max="513" width="9.625" style="160" customWidth="1"/>
    <col min="514" max="517" width="7.75" style="160" customWidth="1"/>
    <col min="518" max="518" width="11.75" style="160" customWidth="1"/>
    <col min="519" max="522" width="7.75" style="160" customWidth="1"/>
    <col min="523" max="523" width="11.875" style="160" customWidth="1"/>
    <col min="524" max="527" width="7.75" style="160" customWidth="1"/>
    <col min="528" max="528" width="11.875" style="160" customWidth="1"/>
    <col min="529" max="532" width="7.75" style="160" customWidth="1"/>
    <col min="533" max="768" width="8.875" style="160"/>
    <col min="769" max="769" width="9.625" style="160" customWidth="1"/>
    <col min="770" max="773" width="7.75" style="160" customWidth="1"/>
    <col min="774" max="774" width="11.75" style="160" customWidth="1"/>
    <col min="775" max="778" width="7.75" style="160" customWidth="1"/>
    <col min="779" max="779" width="11.875" style="160" customWidth="1"/>
    <col min="780" max="783" width="7.75" style="160" customWidth="1"/>
    <col min="784" max="784" width="11.875" style="160" customWidth="1"/>
    <col min="785" max="788" width="7.75" style="160" customWidth="1"/>
    <col min="789" max="1024" width="8.875" style="160"/>
    <col min="1025" max="1025" width="9.625" style="160" customWidth="1"/>
    <col min="1026" max="1029" width="7.75" style="160" customWidth="1"/>
    <col min="1030" max="1030" width="11.75" style="160" customWidth="1"/>
    <col min="1031" max="1034" width="7.75" style="160" customWidth="1"/>
    <col min="1035" max="1035" width="11.875" style="160" customWidth="1"/>
    <col min="1036" max="1039" width="7.75" style="160" customWidth="1"/>
    <col min="1040" max="1040" width="11.875" style="160" customWidth="1"/>
    <col min="1041" max="1044" width="7.75" style="160" customWidth="1"/>
    <col min="1045" max="1280" width="8.875" style="160"/>
    <col min="1281" max="1281" width="9.625" style="160" customWidth="1"/>
    <col min="1282" max="1285" width="7.75" style="160" customWidth="1"/>
    <col min="1286" max="1286" width="11.75" style="160" customWidth="1"/>
    <col min="1287" max="1290" width="7.75" style="160" customWidth="1"/>
    <col min="1291" max="1291" width="11.875" style="160" customWidth="1"/>
    <col min="1292" max="1295" width="7.75" style="160" customWidth="1"/>
    <col min="1296" max="1296" width="11.875" style="160" customWidth="1"/>
    <col min="1297" max="1300" width="7.75" style="160" customWidth="1"/>
    <col min="1301" max="1536" width="8.875" style="160"/>
    <col min="1537" max="1537" width="9.625" style="160" customWidth="1"/>
    <col min="1538" max="1541" width="7.75" style="160" customWidth="1"/>
    <col min="1542" max="1542" width="11.75" style="160" customWidth="1"/>
    <col min="1543" max="1546" width="7.75" style="160" customWidth="1"/>
    <col min="1547" max="1547" width="11.875" style="160" customWidth="1"/>
    <col min="1548" max="1551" width="7.75" style="160" customWidth="1"/>
    <col min="1552" max="1552" width="11.875" style="160" customWidth="1"/>
    <col min="1553" max="1556" width="7.75" style="160" customWidth="1"/>
    <col min="1557" max="1792" width="8.875" style="160"/>
    <col min="1793" max="1793" width="9.625" style="160" customWidth="1"/>
    <col min="1794" max="1797" width="7.75" style="160" customWidth="1"/>
    <col min="1798" max="1798" width="11.75" style="160" customWidth="1"/>
    <col min="1799" max="1802" width="7.75" style="160" customWidth="1"/>
    <col min="1803" max="1803" width="11.875" style="160" customWidth="1"/>
    <col min="1804" max="1807" width="7.75" style="160" customWidth="1"/>
    <col min="1808" max="1808" width="11.875" style="160" customWidth="1"/>
    <col min="1809" max="1812" width="7.75" style="160" customWidth="1"/>
    <col min="1813" max="2048" width="8.875" style="160"/>
    <col min="2049" max="2049" width="9.625" style="160" customWidth="1"/>
    <col min="2050" max="2053" width="7.75" style="160" customWidth="1"/>
    <col min="2054" max="2054" width="11.75" style="160" customWidth="1"/>
    <col min="2055" max="2058" width="7.75" style="160" customWidth="1"/>
    <col min="2059" max="2059" width="11.875" style="160" customWidth="1"/>
    <col min="2060" max="2063" width="7.75" style="160" customWidth="1"/>
    <col min="2064" max="2064" width="11.875" style="160" customWidth="1"/>
    <col min="2065" max="2068" width="7.75" style="160" customWidth="1"/>
    <col min="2069" max="2304" width="8.875" style="160"/>
    <col min="2305" max="2305" width="9.625" style="160" customWidth="1"/>
    <col min="2306" max="2309" width="7.75" style="160" customWidth="1"/>
    <col min="2310" max="2310" width="11.75" style="160" customWidth="1"/>
    <col min="2311" max="2314" width="7.75" style="160" customWidth="1"/>
    <col min="2315" max="2315" width="11.875" style="160" customWidth="1"/>
    <col min="2316" max="2319" width="7.75" style="160" customWidth="1"/>
    <col min="2320" max="2320" width="11.875" style="160" customWidth="1"/>
    <col min="2321" max="2324" width="7.75" style="160" customWidth="1"/>
    <col min="2325" max="2560" width="8.875" style="160"/>
    <col min="2561" max="2561" width="9.625" style="160" customWidth="1"/>
    <col min="2562" max="2565" width="7.75" style="160" customWidth="1"/>
    <col min="2566" max="2566" width="11.75" style="160" customWidth="1"/>
    <col min="2567" max="2570" width="7.75" style="160" customWidth="1"/>
    <col min="2571" max="2571" width="11.875" style="160" customWidth="1"/>
    <col min="2572" max="2575" width="7.75" style="160" customWidth="1"/>
    <col min="2576" max="2576" width="11.875" style="160" customWidth="1"/>
    <col min="2577" max="2580" width="7.75" style="160" customWidth="1"/>
    <col min="2581" max="2816" width="8.875" style="160"/>
    <col min="2817" max="2817" width="9.625" style="160" customWidth="1"/>
    <col min="2818" max="2821" width="7.75" style="160" customWidth="1"/>
    <col min="2822" max="2822" width="11.75" style="160" customWidth="1"/>
    <col min="2823" max="2826" width="7.75" style="160" customWidth="1"/>
    <col min="2827" max="2827" width="11.875" style="160" customWidth="1"/>
    <col min="2828" max="2831" width="7.75" style="160" customWidth="1"/>
    <col min="2832" max="2832" width="11.875" style="160" customWidth="1"/>
    <col min="2833" max="2836" width="7.75" style="160" customWidth="1"/>
    <col min="2837" max="3072" width="8.875" style="160"/>
    <col min="3073" max="3073" width="9.625" style="160" customWidth="1"/>
    <col min="3074" max="3077" width="7.75" style="160" customWidth="1"/>
    <col min="3078" max="3078" width="11.75" style="160" customWidth="1"/>
    <col min="3079" max="3082" width="7.75" style="160" customWidth="1"/>
    <col min="3083" max="3083" width="11.875" style="160" customWidth="1"/>
    <col min="3084" max="3087" width="7.75" style="160" customWidth="1"/>
    <col min="3088" max="3088" width="11.875" style="160" customWidth="1"/>
    <col min="3089" max="3092" width="7.75" style="160" customWidth="1"/>
    <col min="3093" max="3328" width="8.875" style="160"/>
    <col min="3329" max="3329" width="9.625" style="160" customWidth="1"/>
    <col min="3330" max="3333" width="7.75" style="160" customWidth="1"/>
    <col min="3334" max="3334" width="11.75" style="160" customWidth="1"/>
    <col min="3335" max="3338" width="7.75" style="160" customWidth="1"/>
    <col min="3339" max="3339" width="11.875" style="160" customWidth="1"/>
    <col min="3340" max="3343" width="7.75" style="160" customWidth="1"/>
    <col min="3344" max="3344" width="11.875" style="160" customWidth="1"/>
    <col min="3345" max="3348" width="7.75" style="160" customWidth="1"/>
    <col min="3349" max="3584" width="8.875" style="160"/>
    <col min="3585" max="3585" width="9.625" style="160" customWidth="1"/>
    <col min="3586" max="3589" width="7.75" style="160" customWidth="1"/>
    <col min="3590" max="3590" width="11.75" style="160" customWidth="1"/>
    <col min="3591" max="3594" width="7.75" style="160" customWidth="1"/>
    <col min="3595" max="3595" width="11.875" style="160" customWidth="1"/>
    <col min="3596" max="3599" width="7.75" style="160" customWidth="1"/>
    <col min="3600" max="3600" width="11.875" style="160" customWidth="1"/>
    <col min="3601" max="3604" width="7.75" style="160" customWidth="1"/>
    <col min="3605" max="3840" width="8.875" style="160"/>
    <col min="3841" max="3841" width="9.625" style="160" customWidth="1"/>
    <col min="3842" max="3845" width="7.75" style="160" customWidth="1"/>
    <col min="3846" max="3846" width="11.75" style="160" customWidth="1"/>
    <col min="3847" max="3850" width="7.75" style="160" customWidth="1"/>
    <col min="3851" max="3851" width="11.875" style="160" customWidth="1"/>
    <col min="3852" max="3855" width="7.75" style="160" customWidth="1"/>
    <col min="3856" max="3856" width="11.875" style="160" customWidth="1"/>
    <col min="3857" max="3860" width="7.75" style="160" customWidth="1"/>
    <col min="3861" max="4096" width="8.875" style="160"/>
    <col min="4097" max="4097" width="9.625" style="160" customWidth="1"/>
    <col min="4098" max="4101" width="7.75" style="160" customWidth="1"/>
    <col min="4102" max="4102" width="11.75" style="160" customWidth="1"/>
    <col min="4103" max="4106" width="7.75" style="160" customWidth="1"/>
    <col min="4107" max="4107" width="11.875" style="160" customWidth="1"/>
    <col min="4108" max="4111" width="7.75" style="160" customWidth="1"/>
    <col min="4112" max="4112" width="11.875" style="160" customWidth="1"/>
    <col min="4113" max="4116" width="7.75" style="160" customWidth="1"/>
    <col min="4117" max="4352" width="8.875" style="160"/>
    <col min="4353" max="4353" width="9.625" style="160" customWidth="1"/>
    <col min="4354" max="4357" width="7.75" style="160" customWidth="1"/>
    <col min="4358" max="4358" width="11.75" style="160" customWidth="1"/>
    <col min="4359" max="4362" width="7.75" style="160" customWidth="1"/>
    <col min="4363" max="4363" width="11.875" style="160" customWidth="1"/>
    <col min="4364" max="4367" width="7.75" style="160" customWidth="1"/>
    <col min="4368" max="4368" width="11.875" style="160" customWidth="1"/>
    <col min="4369" max="4372" width="7.75" style="160" customWidth="1"/>
    <col min="4373" max="4608" width="8.875" style="160"/>
    <col min="4609" max="4609" width="9.625" style="160" customWidth="1"/>
    <col min="4610" max="4613" width="7.75" style="160" customWidth="1"/>
    <col min="4614" max="4614" width="11.75" style="160" customWidth="1"/>
    <col min="4615" max="4618" width="7.75" style="160" customWidth="1"/>
    <col min="4619" max="4619" width="11.875" style="160" customWidth="1"/>
    <col min="4620" max="4623" width="7.75" style="160" customWidth="1"/>
    <col min="4624" max="4624" width="11.875" style="160" customWidth="1"/>
    <col min="4625" max="4628" width="7.75" style="160" customWidth="1"/>
    <col min="4629" max="4864" width="8.875" style="160"/>
    <col min="4865" max="4865" width="9.625" style="160" customWidth="1"/>
    <col min="4866" max="4869" width="7.75" style="160" customWidth="1"/>
    <col min="4870" max="4870" width="11.75" style="160" customWidth="1"/>
    <col min="4871" max="4874" width="7.75" style="160" customWidth="1"/>
    <col min="4875" max="4875" width="11.875" style="160" customWidth="1"/>
    <col min="4876" max="4879" width="7.75" style="160" customWidth="1"/>
    <col min="4880" max="4880" width="11.875" style="160" customWidth="1"/>
    <col min="4881" max="4884" width="7.75" style="160" customWidth="1"/>
    <col min="4885" max="5120" width="8.875" style="160"/>
    <col min="5121" max="5121" width="9.625" style="160" customWidth="1"/>
    <col min="5122" max="5125" width="7.75" style="160" customWidth="1"/>
    <col min="5126" max="5126" width="11.75" style="160" customWidth="1"/>
    <col min="5127" max="5130" width="7.75" style="160" customWidth="1"/>
    <col min="5131" max="5131" width="11.875" style="160" customWidth="1"/>
    <col min="5132" max="5135" width="7.75" style="160" customWidth="1"/>
    <col min="5136" max="5136" width="11.875" style="160" customWidth="1"/>
    <col min="5137" max="5140" width="7.75" style="160" customWidth="1"/>
    <col min="5141" max="5376" width="8.875" style="160"/>
    <col min="5377" max="5377" width="9.625" style="160" customWidth="1"/>
    <col min="5378" max="5381" width="7.75" style="160" customWidth="1"/>
    <col min="5382" max="5382" width="11.75" style="160" customWidth="1"/>
    <col min="5383" max="5386" width="7.75" style="160" customWidth="1"/>
    <col min="5387" max="5387" width="11.875" style="160" customWidth="1"/>
    <col min="5388" max="5391" width="7.75" style="160" customWidth="1"/>
    <col min="5392" max="5392" width="11.875" style="160" customWidth="1"/>
    <col min="5393" max="5396" width="7.75" style="160" customWidth="1"/>
    <col min="5397" max="5632" width="8.875" style="160"/>
    <col min="5633" max="5633" width="9.625" style="160" customWidth="1"/>
    <col min="5634" max="5637" width="7.75" style="160" customWidth="1"/>
    <col min="5638" max="5638" width="11.75" style="160" customWidth="1"/>
    <col min="5639" max="5642" width="7.75" style="160" customWidth="1"/>
    <col min="5643" max="5643" width="11.875" style="160" customWidth="1"/>
    <col min="5644" max="5647" width="7.75" style="160" customWidth="1"/>
    <col min="5648" max="5648" width="11.875" style="160" customWidth="1"/>
    <col min="5649" max="5652" width="7.75" style="160" customWidth="1"/>
    <col min="5653" max="5888" width="8.875" style="160"/>
    <col min="5889" max="5889" width="9.625" style="160" customWidth="1"/>
    <col min="5890" max="5893" width="7.75" style="160" customWidth="1"/>
    <col min="5894" max="5894" width="11.75" style="160" customWidth="1"/>
    <col min="5895" max="5898" width="7.75" style="160" customWidth="1"/>
    <col min="5899" max="5899" width="11.875" style="160" customWidth="1"/>
    <col min="5900" max="5903" width="7.75" style="160" customWidth="1"/>
    <col min="5904" max="5904" width="11.875" style="160" customWidth="1"/>
    <col min="5905" max="5908" width="7.75" style="160" customWidth="1"/>
    <col min="5909" max="6144" width="8.875" style="160"/>
    <col min="6145" max="6145" width="9.625" style="160" customWidth="1"/>
    <col min="6146" max="6149" width="7.75" style="160" customWidth="1"/>
    <col min="6150" max="6150" width="11.75" style="160" customWidth="1"/>
    <col min="6151" max="6154" width="7.75" style="160" customWidth="1"/>
    <col min="6155" max="6155" width="11.875" style="160" customWidth="1"/>
    <col min="6156" max="6159" width="7.75" style="160" customWidth="1"/>
    <col min="6160" max="6160" width="11.875" style="160" customWidth="1"/>
    <col min="6161" max="6164" width="7.75" style="160" customWidth="1"/>
    <col min="6165" max="6400" width="8.875" style="160"/>
    <col min="6401" max="6401" width="9.625" style="160" customWidth="1"/>
    <col min="6402" max="6405" width="7.75" style="160" customWidth="1"/>
    <col min="6406" max="6406" width="11.75" style="160" customWidth="1"/>
    <col min="6407" max="6410" width="7.75" style="160" customWidth="1"/>
    <col min="6411" max="6411" width="11.875" style="160" customWidth="1"/>
    <col min="6412" max="6415" width="7.75" style="160" customWidth="1"/>
    <col min="6416" max="6416" width="11.875" style="160" customWidth="1"/>
    <col min="6417" max="6420" width="7.75" style="160" customWidth="1"/>
    <col min="6421" max="6656" width="8.875" style="160"/>
    <col min="6657" max="6657" width="9.625" style="160" customWidth="1"/>
    <col min="6658" max="6661" width="7.75" style="160" customWidth="1"/>
    <col min="6662" max="6662" width="11.75" style="160" customWidth="1"/>
    <col min="6663" max="6666" width="7.75" style="160" customWidth="1"/>
    <col min="6667" max="6667" width="11.875" style="160" customWidth="1"/>
    <col min="6668" max="6671" width="7.75" style="160" customWidth="1"/>
    <col min="6672" max="6672" width="11.875" style="160" customWidth="1"/>
    <col min="6673" max="6676" width="7.75" style="160" customWidth="1"/>
    <col min="6677" max="6912" width="8.875" style="160"/>
    <col min="6913" max="6913" width="9.625" style="160" customWidth="1"/>
    <col min="6914" max="6917" width="7.75" style="160" customWidth="1"/>
    <col min="6918" max="6918" width="11.75" style="160" customWidth="1"/>
    <col min="6919" max="6922" width="7.75" style="160" customWidth="1"/>
    <col min="6923" max="6923" width="11.875" style="160" customWidth="1"/>
    <col min="6924" max="6927" width="7.75" style="160" customWidth="1"/>
    <col min="6928" max="6928" width="11.875" style="160" customWidth="1"/>
    <col min="6929" max="6932" width="7.75" style="160" customWidth="1"/>
    <col min="6933" max="7168" width="8.875" style="160"/>
    <col min="7169" max="7169" width="9.625" style="160" customWidth="1"/>
    <col min="7170" max="7173" width="7.75" style="160" customWidth="1"/>
    <col min="7174" max="7174" width="11.75" style="160" customWidth="1"/>
    <col min="7175" max="7178" width="7.75" style="160" customWidth="1"/>
    <col min="7179" max="7179" width="11.875" style="160" customWidth="1"/>
    <col min="7180" max="7183" width="7.75" style="160" customWidth="1"/>
    <col min="7184" max="7184" width="11.875" style="160" customWidth="1"/>
    <col min="7185" max="7188" width="7.75" style="160" customWidth="1"/>
    <col min="7189" max="7424" width="8.875" style="160"/>
    <col min="7425" max="7425" width="9.625" style="160" customWidth="1"/>
    <col min="7426" max="7429" width="7.75" style="160" customWidth="1"/>
    <col min="7430" max="7430" width="11.75" style="160" customWidth="1"/>
    <col min="7431" max="7434" width="7.75" style="160" customWidth="1"/>
    <col min="7435" max="7435" width="11.875" style="160" customWidth="1"/>
    <col min="7436" max="7439" width="7.75" style="160" customWidth="1"/>
    <col min="7440" max="7440" width="11.875" style="160" customWidth="1"/>
    <col min="7441" max="7444" width="7.75" style="160" customWidth="1"/>
    <col min="7445" max="7680" width="8.875" style="160"/>
    <col min="7681" max="7681" width="9.625" style="160" customWidth="1"/>
    <col min="7682" max="7685" width="7.75" style="160" customWidth="1"/>
    <col min="7686" max="7686" width="11.75" style="160" customWidth="1"/>
    <col min="7687" max="7690" width="7.75" style="160" customWidth="1"/>
    <col min="7691" max="7691" width="11.875" style="160" customWidth="1"/>
    <col min="7692" max="7695" width="7.75" style="160" customWidth="1"/>
    <col min="7696" max="7696" width="11.875" style="160" customWidth="1"/>
    <col min="7697" max="7700" width="7.75" style="160" customWidth="1"/>
    <col min="7701" max="7936" width="8.875" style="160"/>
    <col min="7937" max="7937" width="9.625" style="160" customWidth="1"/>
    <col min="7938" max="7941" width="7.75" style="160" customWidth="1"/>
    <col min="7942" max="7942" width="11.75" style="160" customWidth="1"/>
    <col min="7943" max="7946" width="7.75" style="160" customWidth="1"/>
    <col min="7947" max="7947" width="11.875" style="160" customWidth="1"/>
    <col min="7948" max="7951" width="7.75" style="160" customWidth="1"/>
    <col min="7952" max="7952" width="11.875" style="160" customWidth="1"/>
    <col min="7953" max="7956" width="7.75" style="160" customWidth="1"/>
    <col min="7957" max="8192" width="8.875" style="160"/>
    <col min="8193" max="8193" width="9.625" style="160" customWidth="1"/>
    <col min="8194" max="8197" width="7.75" style="160" customWidth="1"/>
    <col min="8198" max="8198" width="11.75" style="160" customWidth="1"/>
    <col min="8199" max="8202" width="7.75" style="160" customWidth="1"/>
    <col min="8203" max="8203" width="11.875" style="160" customWidth="1"/>
    <col min="8204" max="8207" width="7.75" style="160" customWidth="1"/>
    <col min="8208" max="8208" width="11.875" style="160" customWidth="1"/>
    <col min="8209" max="8212" width="7.75" style="160" customWidth="1"/>
    <col min="8213" max="8448" width="8.875" style="160"/>
    <col min="8449" max="8449" width="9.625" style="160" customWidth="1"/>
    <col min="8450" max="8453" width="7.75" style="160" customWidth="1"/>
    <col min="8454" max="8454" width="11.75" style="160" customWidth="1"/>
    <col min="8455" max="8458" width="7.75" style="160" customWidth="1"/>
    <col min="8459" max="8459" width="11.875" style="160" customWidth="1"/>
    <col min="8460" max="8463" width="7.75" style="160" customWidth="1"/>
    <col min="8464" max="8464" width="11.875" style="160" customWidth="1"/>
    <col min="8465" max="8468" width="7.75" style="160" customWidth="1"/>
    <col min="8469" max="8704" width="8.875" style="160"/>
    <col min="8705" max="8705" width="9.625" style="160" customWidth="1"/>
    <col min="8706" max="8709" width="7.75" style="160" customWidth="1"/>
    <col min="8710" max="8710" width="11.75" style="160" customWidth="1"/>
    <col min="8711" max="8714" width="7.75" style="160" customWidth="1"/>
    <col min="8715" max="8715" width="11.875" style="160" customWidth="1"/>
    <col min="8716" max="8719" width="7.75" style="160" customWidth="1"/>
    <col min="8720" max="8720" width="11.875" style="160" customWidth="1"/>
    <col min="8721" max="8724" width="7.75" style="160" customWidth="1"/>
    <col min="8725" max="8960" width="8.875" style="160"/>
    <col min="8961" max="8961" width="9.625" style="160" customWidth="1"/>
    <col min="8962" max="8965" width="7.75" style="160" customWidth="1"/>
    <col min="8966" max="8966" width="11.75" style="160" customWidth="1"/>
    <col min="8967" max="8970" width="7.75" style="160" customWidth="1"/>
    <col min="8971" max="8971" width="11.875" style="160" customWidth="1"/>
    <col min="8972" max="8975" width="7.75" style="160" customWidth="1"/>
    <col min="8976" max="8976" width="11.875" style="160" customWidth="1"/>
    <col min="8977" max="8980" width="7.75" style="160" customWidth="1"/>
    <col min="8981" max="9216" width="8.875" style="160"/>
    <col min="9217" max="9217" width="9.625" style="160" customWidth="1"/>
    <col min="9218" max="9221" width="7.75" style="160" customWidth="1"/>
    <col min="9222" max="9222" width="11.75" style="160" customWidth="1"/>
    <col min="9223" max="9226" width="7.75" style="160" customWidth="1"/>
    <col min="9227" max="9227" width="11.875" style="160" customWidth="1"/>
    <col min="9228" max="9231" width="7.75" style="160" customWidth="1"/>
    <col min="9232" max="9232" width="11.875" style="160" customWidth="1"/>
    <col min="9233" max="9236" width="7.75" style="160" customWidth="1"/>
    <col min="9237" max="9472" width="8.875" style="160"/>
    <col min="9473" max="9473" width="9.625" style="160" customWidth="1"/>
    <col min="9474" max="9477" width="7.75" style="160" customWidth="1"/>
    <col min="9478" max="9478" width="11.75" style="160" customWidth="1"/>
    <col min="9479" max="9482" width="7.75" style="160" customWidth="1"/>
    <col min="9483" max="9483" width="11.875" style="160" customWidth="1"/>
    <col min="9484" max="9487" width="7.75" style="160" customWidth="1"/>
    <col min="9488" max="9488" width="11.875" style="160" customWidth="1"/>
    <col min="9489" max="9492" width="7.75" style="160" customWidth="1"/>
    <col min="9493" max="9728" width="8.875" style="160"/>
    <col min="9729" max="9729" width="9.625" style="160" customWidth="1"/>
    <col min="9730" max="9733" width="7.75" style="160" customWidth="1"/>
    <col min="9734" max="9734" width="11.75" style="160" customWidth="1"/>
    <col min="9735" max="9738" width="7.75" style="160" customWidth="1"/>
    <col min="9739" max="9739" width="11.875" style="160" customWidth="1"/>
    <col min="9740" max="9743" width="7.75" style="160" customWidth="1"/>
    <col min="9744" max="9744" width="11.875" style="160" customWidth="1"/>
    <col min="9745" max="9748" width="7.75" style="160" customWidth="1"/>
    <col min="9749" max="9984" width="8.875" style="160"/>
    <col min="9985" max="9985" width="9.625" style="160" customWidth="1"/>
    <col min="9986" max="9989" width="7.75" style="160" customWidth="1"/>
    <col min="9990" max="9990" width="11.75" style="160" customWidth="1"/>
    <col min="9991" max="9994" width="7.75" style="160" customWidth="1"/>
    <col min="9995" max="9995" width="11.875" style="160" customWidth="1"/>
    <col min="9996" max="9999" width="7.75" style="160" customWidth="1"/>
    <col min="10000" max="10000" width="11.875" style="160" customWidth="1"/>
    <col min="10001" max="10004" width="7.75" style="160" customWidth="1"/>
    <col min="10005" max="10240" width="8.875" style="160"/>
    <col min="10241" max="10241" width="9.625" style="160" customWidth="1"/>
    <col min="10242" max="10245" width="7.75" style="160" customWidth="1"/>
    <col min="10246" max="10246" width="11.75" style="160" customWidth="1"/>
    <col min="10247" max="10250" width="7.75" style="160" customWidth="1"/>
    <col min="10251" max="10251" width="11.875" style="160" customWidth="1"/>
    <col min="10252" max="10255" width="7.75" style="160" customWidth="1"/>
    <col min="10256" max="10256" width="11.875" style="160" customWidth="1"/>
    <col min="10257" max="10260" width="7.75" style="160" customWidth="1"/>
    <col min="10261" max="10496" width="8.875" style="160"/>
    <col min="10497" max="10497" width="9.625" style="160" customWidth="1"/>
    <col min="10498" max="10501" width="7.75" style="160" customWidth="1"/>
    <col min="10502" max="10502" width="11.75" style="160" customWidth="1"/>
    <col min="10503" max="10506" width="7.75" style="160" customWidth="1"/>
    <col min="10507" max="10507" width="11.875" style="160" customWidth="1"/>
    <col min="10508" max="10511" width="7.75" style="160" customWidth="1"/>
    <col min="10512" max="10512" width="11.875" style="160" customWidth="1"/>
    <col min="10513" max="10516" width="7.75" style="160" customWidth="1"/>
    <col min="10517" max="10752" width="8.875" style="160"/>
    <col min="10753" max="10753" width="9.625" style="160" customWidth="1"/>
    <col min="10754" max="10757" width="7.75" style="160" customWidth="1"/>
    <col min="10758" max="10758" width="11.75" style="160" customWidth="1"/>
    <col min="10759" max="10762" width="7.75" style="160" customWidth="1"/>
    <col min="10763" max="10763" width="11.875" style="160" customWidth="1"/>
    <col min="10764" max="10767" width="7.75" style="160" customWidth="1"/>
    <col min="10768" max="10768" width="11.875" style="160" customWidth="1"/>
    <col min="10769" max="10772" width="7.75" style="160" customWidth="1"/>
    <col min="10773" max="11008" width="8.875" style="160"/>
    <col min="11009" max="11009" width="9.625" style="160" customWidth="1"/>
    <col min="11010" max="11013" width="7.75" style="160" customWidth="1"/>
    <col min="11014" max="11014" width="11.75" style="160" customWidth="1"/>
    <col min="11015" max="11018" width="7.75" style="160" customWidth="1"/>
    <col min="11019" max="11019" width="11.875" style="160" customWidth="1"/>
    <col min="11020" max="11023" width="7.75" style="160" customWidth="1"/>
    <col min="11024" max="11024" width="11.875" style="160" customWidth="1"/>
    <col min="11025" max="11028" width="7.75" style="160" customWidth="1"/>
    <col min="11029" max="11264" width="8.875" style="160"/>
    <col min="11265" max="11265" width="9.625" style="160" customWidth="1"/>
    <col min="11266" max="11269" width="7.75" style="160" customWidth="1"/>
    <col min="11270" max="11270" width="11.75" style="160" customWidth="1"/>
    <col min="11271" max="11274" width="7.75" style="160" customWidth="1"/>
    <col min="11275" max="11275" width="11.875" style="160" customWidth="1"/>
    <col min="11276" max="11279" width="7.75" style="160" customWidth="1"/>
    <col min="11280" max="11280" width="11.875" style="160" customWidth="1"/>
    <col min="11281" max="11284" width="7.75" style="160" customWidth="1"/>
    <col min="11285" max="11520" width="8.875" style="160"/>
    <col min="11521" max="11521" width="9.625" style="160" customWidth="1"/>
    <col min="11522" max="11525" width="7.75" style="160" customWidth="1"/>
    <col min="11526" max="11526" width="11.75" style="160" customWidth="1"/>
    <col min="11527" max="11530" width="7.75" style="160" customWidth="1"/>
    <col min="11531" max="11531" width="11.875" style="160" customWidth="1"/>
    <col min="11532" max="11535" width="7.75" style="160" customWidth="1"/>
    <col min="11536" max="11536" width="11.875" style="160" customWidth="1"/>
    <col min="11537" max="11540" width="7.75" style="160" customWidth="1"/>
    <col min="11541" max="11776" width="8.875" style="160"/>
    <col min="11777" max="11777" width="9.625" style="160" customWidth="1"/>
    <col min="11778" max="11781" width="7.75" style="160" customWidth="1"/>
    <col min="11782" max="11782" width="11.75" style="160" customWidth="1"/>
    <col min="11783" max="11786" width="7.75" style="160" customWidth="1"/>
    <col min="11787" max="11787" width="11.875" style="160" customWidth="1"/>
    <col min="11788" max="11791" width="7.75" style="160" customWidth="1"/>
    <col min="11792" max="11792" width="11.875" style="160" customWidth="1"/>
    <col min="11793" max="11796" width="7.75" style="160" customWidth="1"/>
    <col min="11797" max="12032" width="8.875" style="160"/>
    <col min="12033" max="12033" width="9.625" style="160" customWidth="1"/>
    <col min="12034" max="12037" width="7.75" style="160" customWidth="1"/>
    <col min="12038" max="12038" width="11.75" style="160" customWidth="1"/>
    <col min="12039" max="12042" width="7.75" style="160" customWidth="1"/>
    <col min="12043" max="12043" width="11.875" style="160" customWidth="1"/>
    <col min="12044" max="12047" width="7.75" style="160" customWidth="1"/>
    <col min="12048" max="12048" width="11.875" style="160" customWidth="1"/>
    <col min="12049" max="12052" width="7.75" style="160" customWidth="1"/>
    <col min="12053" max="12288" width="8.875" style="160"/>
    <col min="12289" max="12289" width="9.625" style="160" customWidth="1"/>
    <col min="12290" max="12293" width="7.75" style="160" customWidth="1"/>
    <col min="12294" max="12294" width="11.75" style="160" customWidth="1"/>
    <col min="12295" max="12298" width="7.75" style="160" customWidth="1"/>
    <col min="12299" max="12299" width="11.875" style="160" customWidth="1"/>
    <col min="12300" max="12303" width="7.75" style="160" customWidth="1"/>
    <col min="12304" max="12304" width="11.875" style="160" customWidth="1"/>
    <col min="12305" max="12308" width="7.75" style="160" customWidth="1"/>
    <col min="12309" max="12544" width="8.875" style="160"/>
    <col min="12545" max="12545" width="9.625" style="160" customWidth="1"/>
    <col min="12546" max="12549" width="7.75" style="160" customWidth="1"/>
    <col min="12550" max="12550" width="11.75" style="160" customWidth="1"/>
    <col min="12551" max="12554" width="7.75" style="160" customWidth="1"/>
    <col min="12555" max="12555" width="11.875" style="160" customWidth="1"/>
    <col min="12556" max="12559" width="7.75" style="160" customWidth="1"/>
    <col min="12560" max="12560" width="11.875" style="160" customWidth="1"/>
    <col min="12561" max="12564" width="7.75" style="160" customWidth="1"/>
    <col min="12565" max="12800" width="8.875" style="160"/>
    <col min="12801" max="12801" width="9.625" style="160" customWidth="1"/>
    <col min="12802" max="12805" width="7.75" style="160" customWidth="1"/>
    <col min="12806" max="12806" width="11.75" style="160" customWidth="1"/>
    <col min="12807" max="12810" width="7.75" style="160" customWidth="1"/>
    <col min="12811" max="12811" width="11.875" style="160" customWidth="1"/>
    <col min="12812" max="12815" width="7.75" style="160" customWidth="1"/>
    <col min="12816" max="12816" width="11.875" style="160" customWidth="1"/>
    <col min="12817" max="12820" width="7.75" style="160" customWidth="1"/>
    <col min="12821" max="13056" width="8.875" style="160"/>
    <col min="13057" max="13057" width="9.625" style="160" customWidth="1"/>
    <col min="13058" max="13061" width="7.75" style="160" customWidth="1"/>
    <col min="13062" max="13062" width="11.75" style="160" customWidth="1"/>
    <col min="13063" max="13066" width="7.75" style="160" customWidth="1"/>
    <col min="13067" max="13067" width="11.875" style="160" customWidth="1"/>
    <col min="13068" max="13071" width="7.75" style="160" customWidth="1"/>
    <col min="13072" max="13072" width="11.875" style="160" customWidth="1"/>
    <col min="13073" max="13076" width="7.75" style="160" customWidth="1"/>
    <col min="13077" max="13312" width="8.875" style="160"/>
    <col min="13313" max="13313" width="9.625" style="160" customWidth="1"/>
    <col min="13314" max="13317" width="7.75" style="160" customWidth="1"/>
    <col min="13318" max="13318" width="11.75" style="160" customWidth="1"/>
    <col min="13319" max="13322" width="7.75" style="160" customWidth="1"/>
    <col min="13323" max="13323" width="11.875" style="160" customWidth="1"/>
    <col min="13324" max="13327" width="7.75" style="160" customWidth="1"/>
    <col min="13328" max="13328" width="11.875" style="160" customWidth="1"/>
    <col min="13329" max="13332" width="7.75" style="160" customWidth="1"/>
    <col min="13333" max="13568" width="8.875" style="160"/>
    <col min="13569" max="13569" width="9.625" style="160" customWidth="1"/>
    <col min="13570" max="13573" width="7.75" style="160" customWidth="1"/>
    <col min="13574" max="13574" width="11.75" style="160" customWidth="1"/>
    <col min="13575" max="13578" width="7.75" style="160" customWidth="1"/>
    <col min="13579" max="13579" width="11.875" style="160" customWidth="1"/>
    <col min="13580" max="13583" width="7.75" style="160" customWidth="1"/>
    <col min="13584" max="13584" width="11.875" style="160" customWidth="1"/>
    <col min="13585" max="13588" width="7.75" style="160" customWidth="1"/>
    <col min="13589" max="13824" width="8.875" style="160"/>
    <col min="13825" max="13825" width="9.625" style="160" customWidth="1"/>
    <col min="13826" max="13829" width="7.75" style="160" customWidth="1"/>
    <col min="13830" max="13830" width="11.75" style="160" customWidth="1"/>
    <col min="13831" max="13834" width="7.75" style="160" customWidth="1"/>
    <col min="13835" max="13835" width="11.875" style="160" customWidth="1"/>
    <col min="13836" max="13839" width="7.75" style="160" customWidth="1"/>
    <col min="13840" max="13840" width="11.875" style="160" customWidth="1"/>
    <col min="13841" max="13844" width="7.75" style="160" customWidth="1"/>
    <col min="13845" max="14080" width="8.875" style="160"/>
    <col min="14081" max="14081" width="9.625" style="160" customWidth="1"/>
    <col min="14082" max="14085" width="7.75" style="160" customWidth="1"/>
    <col min="14086" max="14086" width="11.75" style="160" customWidth="1"/>
    <col min="14087" max="14090" width="7.75" style="160" customWidth="1"/>
    <col min="14091" max="14091" width="11.875" style="160" customWidth="1"/>
    <col min="14092" max="14095" width="7.75" style="160" customWidth="1"/>
    <col min="14096" max="14096" width="11.875" style="160" customWidth="1"/>
    <col min="14097" max="14100" width="7.75" style="160" customWidth="1"/>
    <col min="14101" max="14336" width="8.875" style="160"/>
    <col min="14337" max="14337" width="9.625" style="160" customWidth="1"/>
    <col min="14338" max="14341" width="7.75" style="160" customWidth="1"/>
    <col min="14342" max="14342" width="11.75" style="160" customWidth="1"/>
    <col min="14343" max="14346" width="7.75" style="160" customWidth="1"/>
    <col min="14347" max="14347" width="11.875" style="160" customWidth="1"/>
    <col min="14348" max="14351" width="7.75" style="160" customWidth="1"/>
    <col min="14352" max="14352" width="11.875" style="160" customWidth="1"/>
    <col min="14353" max="14356" width="7.75" style="160" customWidth="1"/>
    <col min="14357" max="14592" width="8.875" style="160"/>
    <col min="14593" max="14593" width="9.625" style="160" customWidth="1"/>
    <col min="14594" max="14597" width="7.75" style="160" customWidth="1"/>
    <col min="14598" max="14598" width="11.75" style="160" customWidth="1"/>
    <col min="14599" max="14602" width="7.75" style="160" customWidth="1"/>
    <col min="14603" max="14603" width="11.875" style="160" customWidth="1"/>
    <col min="14604" max="14607" width="7.75" style="160" customWidth="1"/>
    <col min="14608" max="14608" width="11.875" style="160" customWidth="1"/>
    <col min="14609" max="14612" width="7.75" style="160" customWidth="1"/>
    <col min="14613" max="14848" width="8.875" style="160"/>
    <col min="14849" max="14849" width="9.625" style="160" customWidth="1"/>
    <col min="14850" max="14853" width="7.75" style="160" customWidth="1"/>
    <col min="14854" max="14854" width="11.75" style="160" customWidth="1"/>
    <col min="14855" max="14858" width="7.75" style="160" customWidth="1"/>
    <col min="14859" max="14859" width="11.875" style="160" customWidth="1"/>
    <col min="14860" max="14863" width="7.75" style="160" customWidth="1"/>
    <col min="14864" max="14864" width="11.875" style="160" customWidth="1"/>
    <col min="14865" max="14868" width="7.75" style="160" customWidth="1"/>
    <col min="14869" max="15104" width="8.875" style="160"/>
    <col min="15105" max="15105" width="9.625" style="160" customWidth="1"/>
    <col min="15106" max="15109" width="7.75" style="160" customWidth="1"/>
    <col min="15110" max="15110" width="11.75" style="160" customWidth="1"/>
    <col min="15111" max="15114" width="7.75" style="160" customWidth="1"/>
    <col min="15115" max="15115" width="11.875" style="160" customWidth="1"/>
    <col min="15116" max="15119" width="7.75" style="160" customWidth="1"/>
    <col min="15120" max="15120" width="11.875" style="160" customWidth="1"/>
    <col min="15121" max="15124" width="7.75" style="160" customWidth="1"/>
    <col min="15125" max="15360" width="8.875" style="160"/>
    <col min="15361" max="15361" width="9.625" style="160" customWidth="1"/>
    <col min="15362" max="15365" width="7.75" style="160" customWidth="1"/>
    <col min="15366" max="15366" width="11.75" style="160" customWidth="1"/>
    <col min="15367" max="15370" width="7.75" style="160" customWidth="1"/>
    <col min="15371" max="15371" width="11.875" style="160" customWidth="1"/>
    <col min="15372" max="15375" width="7.75" style="160" customWidth="1"/>
    <col min="15376" max="15376" width="11.875" style="160" customWidth="1"/>
    <col min="15377" max="15380" width="7.75" style="160" customWidth="1"/>
    <col min="15381" max="15616" width="8.875" style="160"/>
    <col min="15617" max="15617" width="9.625" style="160" customWidth="1"/>
    <col min="15618" max="15621" width="7.75" style="160" customWidth="1"/>
    <col min="15622" max="15622" width="11.75" style="160" customWidth="1"/>
    <col min="15623" max="15626" width="7.75" style="160" customWidth="1"/>
    <col min="15627" max="15627" width="11.875" style="160" customWidth="1"/>
    <col min="15628" max="15631" width="7.75" style="160" customWidth="1"/>
    <col min="15632" max="15632" width="11.875" style="160" customWidth="1"/>
    <col min="15633" max="15636" width="7.75" style="160" customWidth="1"/>
    <col min="15637" max="15872" width="8.875" style="160"/>
    <col min="15873" max="15873" width="9.625" style="160" customWidth="1"/>
    <col min="15874" max="15877" width="7.75" style="160" customWidth="1"/>
    <col min="15878" max="15878" width="11.75" style="160" customWidth="1"/>
    <col min="15879" max="15882" width="7.75" style="160" customWidth="1"/>
    <col min="15883" max="15883" width="11.875" style="160" customWidth="1"/>
    <col min="15884" max="15887" width="7.75" style="160" customWidth="1"/>
    <col min="15888" max="15888" width="11.875" style="160" customWidth="1"/>
    <col min="15889" max="15892" width="7.75" style="160" customWidth="1"/>
    <col min="15893" max="16128" width="8.875" style="160"/>
    <col min="16129" max="16129" width="9.625" style="160" customWidth="1"/>
    <col min="16130" max="16133" width="7.75" style="160" customWidth="1"/>
    <col min="16134" max="16134" width="11.75" style="160" customWidth="1"/>
    <col min="16135" max="16138" width="7.75" style="160" customWidth="1"/>
    <col min="16139" max="16139" width="11.875" style="160" customWidth="1"/>
    <col min="16140" max="16143" width="7.75" style="160" customWidth="1"/>
    <col min="16144" max="16144" width="11.875" style="160" customWidth="1"/>
    <col min="16145" max="16148" width="7.75" style="160" customWidth="1"/>
    <col min="16149" max="16384" width="8.875" style="160"/>
  </cols>
  <sheetData>
    <row r="1" spans="1:9" ht="18.75" x14ac:dyDescent="0.15">
      <c r="A1" s="139" t="s">
        <v>88</v>
      </c>
    </row>
    <row r="2" spans="1:9" ht="15" customHeight="1" thickBot="1" x14ac:dyDescent="0.2"/>
    <row r="3" spans="1:9" ht="15" customHeight="1" thickBot="1" x14ac:dyDescent="0.2">
      <c r="A3" s="145" t="s">
        <v>46</v>
      </c>
      <c r="B3" s="155" t="s">
        <v>5</v>
      </c>
      <c r="C3" s="156" t="s">
        <v>6</v>
      </c>
      <c r="D3" s="156" t="s">
        <v>7</v>
      </c>
      <c r="E3" s="157" t="s">
        <v>2</v>
      </c>
    </row>
    <row r="4" spans="1:9" ht="15" customHeight="1" thickTop="1" x14ac:dyDescent="0.15">
      <c r="A4" s="356" t="s">
        <v>347</v>
      </c>
      <c r="B4" s="350">
        <f>SUM(B5:B10)</f>
        <v>1490</v>
      </c>
      <c r="C4" s="313">
        <f>SUM(C5:C10)</f>
        <v>1497</v>
      </c>
      <c r="D4" s="313">
        <f>SUM(D5:D10)</f>
        <v>2987</v>
      </c>
      <c r="E4" s="306">
        <f>SUM(E5:E10)</f>
        <v>1253</v>
      </c>
    </row>
    <row r="5" spans="1:9" ht="15" customHeight="1" x14ac:dyDescent="0.15">
      <c r="A5" s="166" t="s">
        <v>296</v>
      </c>
      <c r="B5" s="239">
        <v>131</v>
      </c>
      <c r="C5" s="220">
        <v>145</v>
      </c>
      <c r="D5" s="220">
        <v>276</v>
      </c>
      <c r="E5" s="251">
        <v>142</v>
      </c>
    </row>
    <row r="6" spans="1:9" ht="15" customHeight="1" x14ac:dyDescent="0.15">
      <c r="A6" s="166" t="s">
        <v>297</v>
      </c>
      <c r="B6" s="239">
        <v>296</v>
      </c>
      <c r="C6" s="220">
        <v>304</v>
      </c>
      <c r="D6" s="220">
        <v>600</v>
      </c>
      <c r="E6" s="251">
        <v>272</v>
      </c>
    </row>
    <row r="7" spans="1:9" ht="15" customHeight="1" x14ac:dyDescent="0.15">
      <c r="A7" s="166" t="s">
        <v>298</v>
      </c>
      <c r="B7" s="239">
        <v>174</v>
      </c>
      <c r="C7" s="220">
        <v>164</v>
      </c>
      <c r="D7" s="220">
        <v>338</v>
      </c>
      <c r="E7" s="251">
        <v>147</v>
      </c>
    </row>
    <row r="8" spans="1:9" ht="15" customHeight="1" x14ac:dyDescent="0.15">
      <c r="A8" s="166" t="s">
        <v>350</v>
      </c>
      <c r="B8" s="357">
        <v>210</v>
      </c>
      <c r="C8" s="358">
        <v>216</v>
      </c>
      <c r="D8" s="358">
        <v>426</v>
      </c>
      <c r="E8" s="309">
        <v>161</v>
      </c>
    </row>
    <row r="9" spans="1:9" ht="15" customHeight="1" x14ac:dyDescent="0.15">
      <c r="A9" s="166" t="s">
        <v>300</v>
      </c>
      <c r="B9" s="239">
        <v>546</v>
      </c>
      <c r="C9" s="220">
        <v>537</v>
      </c>
      <c r="D9" s="220">
        <v>1083</v>
      </c>
      <c r="E9" s="251">
        <v>426</v>
      </c>
    </row>
    <row r="10" spans="1:9" ht="15" customHeight="1" x14ac:dyDescent="0.15">
      <c r="A10" s="166" t="s">
        <v>301</v>
      </c>
      <c r="B10" s="239">
        <v>133</v>
      </c>
      <c r="C10" s="220">
        <v>131</v>
      </c>
      <c r="D10" s="220">
        <v>264</v>
      </c>
      <c r="E10" s="251">
        <v>105</v>
      </c>
    </row>
    <row r="11" spans="1:9" ht="15" customHeight="1" x14ac:dyDescent="0.15">
      <c r="A11" s="355"/>
      <c r="B11" s="352"/>
      <c r="C11" s="353"/>
      <c r="D11" s="353"/>
      <c r="E11" s="354"/>
    </row>
    <row r="12" spans="1:9" ht="15" customHeight="1" x14ac:dyDescent="0.15">
      <c r="A12" s="167" t="s">
        <v>348</v>
      </c>
      <c r="B12" s="241">
        <f>SUM(B13:B17)</f>
        <v>77</v>
      </c>
      <c r="C12" s="242">
        <f>SUM(C13:C17)</f>
        <v>81</v>
      </c>
      <c r="D12" s="242">
        <f>SUM(D13:D17)</f>
        <v>158</v>
      </c>
      <c r="E12" s="209">
        <f>SUM(E13:E17)</f>
        <v>63</v>
      </c>
    </row>
    <row r="13" spans="1:9" ht="15" customHeight="1" x14ac:dyDescent="0.15">
      <c r="A13" s="166" t="s">
        <v>296</v>
      </c>
      <c r="B13" s="239">
        <v>33</v>
      </c>
      <c r="C13" s="220">
        <v>32</v>
      </c>
      <c r="D13" s="220">
        <v>65</v>
      </c>
      <c r="E13" s="251">
        <v>27</v>
      </c>
      <c r="F13" s="162"/>
      <c r="G13" s="162"/>
      <c r="H13" s="162"/>
      <c r="I13" s="162"/>
    </row>
    <row r="14" spans="1:9" ht="15" customHeight="1" x14ac:dyDescent="0.15">
      <c r="A14" s="166" t="s">
        <v>297</v>
      </c>
      <c r="B14" s="239">
        <v>4</v>
      </c>
      <c r="C14" s="220">
        <v>7</v>
      </c>
      <c r="D14" s="220">
        <v>11</v>
      </c>
      <c r="E14" s="251">
        <v>3</v>
      </c>
    </row>
    <row r="15" spans="1:9" ht="15" customHeight="1" x14ac:dyDescent="0.15">
      <c r="A15" s="166" t="s">
        <v>298</v>
      </c>
      <c r="B15" s="239">
        <v>1</v>
      </c>
      <c r="C15" s="358">
        <v>0</v>
      </c>
      <c r="D15" s="220">
        <v>1</v>
      </c>
      <c r="E15" s="251">
        <v>1</v>
      </c>
    </row>
    <row r="16" spans="1:9" ht="15" customHeight="1" x14ac:dyDescent="0.15">
      <c r="A16" s="166" t="s">
        <v>299</v>
      </c>
      <c r="B16" s="239">
        <v>37</v>
      </c>
      <c r="C16" s="220">
        <v>40</v>
      </c>
      <c r="D16" s="220">
        <v>77</v>
      </c>
      <c r="E16" s="251">
        <v>30</v>
      </c>
    </row>
    <row r="17" spans="1:5" ht="15" customHeight="1" x14ac:dyDescent="0.15">
      <c r="A17" s="166" t="s">
        <v>300</v>
      </c>
      <c r="B17" s="239">
        <v>2</v>
      </c>
      <c r="C17" s="220">
        <v>2</v>
      </c>
      <c r="D17" s="220">
        <v>4</v>
      </c>
      <c r="E17" s="251">
        <v>2</v>
      </c>
    </row>
    <row r="18" spans="1:5" ht="15" customHeight="1" x14ac:dyDescent="0.15">
      <c r="A18" s="355"/>
      <c r="B18" s="352"/>
      <c r="C18" s="353"/>
      <c r="D18" s="353"/>
      <c r="E18" s="354"/>
    </row>
    <row r="19" spans="1:5" ht="15" customHeight="1" x14ac:dyDescent="0.15">
      <c r="A19" s="167" t="s">
        <v>349</v>
      </c>
      <c r="B19" s="241">
        <f>SUM(B20:B23)</f>
        <v>330</v>
      </c>
      <c r="C19" s="242">
        <f>SUM(C20:C23)</f>
        <v>358</v>
      </c>
      <c r="D19" s="242">
        <f>SUM(D20:D23)</f>
        <v>688</v>
      </c>
      <c r="E19" s="209">
        <f>SUM(E20:E23)</f>
        <v>270</v>
      </c>
    </row>
    <row r="20" spans="1:5" ht="15" customHeight="1" x14ac:dyDescent="0.15">
      <c r="A20" s="166" t="s">
        <v>296</v>
      </c>
      <c r="B20" s="239">
        <v>160</v>
      </c>
      <c r="C20" s="220">
        <v>166</v>
      </c>
      <c r="D20" s="220">
        <v>326</v>
      </c>
      <c r="E20" s="251">
        <v>123</v>
      </c>
    </row>
    <row r="21" spans="1:5" ht="15" customHeight="1" x14ac:dyDescent="0.15">
      <c r="A21" s="166" t="s">
        <v>297</v>
      </c>
      <c r="B21" s="239">
        <v>12</v>
      </c>
      <c r="C21" s="220">
        <v>23</v>
      </c>
      <c r="D21" s="220">
        <v>35</v>
      </c>
      <c r="E21" s="251">
        <v>11</v>
      </c>
    </row>
    <row r="22" spans="1:5" ht="15" customHeight="1" x14ac:dyDescent="0.15">
      <c r="A22" s="166" t="s">
        <v>298</v>
      </c>
      <c r="B22" s="239">
        <v>43</v>
      </c>
      <c r="C22" s="220">
        <v>47</v>
      </c>
      <c r="D22" s="220">
        <v>90</v>
      </c>
      <c r="E22" s="251">
        <v>33</v>
      </c>
    </row>
    <row r="23" spans="1:5" ht="15" customHeight="1" x14ac:dyDescent="0.15">
      <c r="A23" s="166" t="s">
        <v>350</v>
      </c>
      <c r="B23" s="357">
        <v>115</v>
      </c>
      <c r="C23" s="358">
        <v>122</v>
      </c>
      <c r="D23" s="358">
        <v>237</v>
      </c>
      <c r="E23" s="309">
        <v>103</v>
      </c>
    </row>
    <row r="24" spans="1:5" ht="15" customHeight="1" x14ac:dyDescent="0.15">
      <c r="A24" s="355"/>
      <c r="B24" s="352"/>
      <c r="C24" s="353"/>
      <c r="D24" s="353"/>
      <c r="E24" s="354"/>
    </row>
    <row r="25" spans="1:5" ht="15" customHeight="1" x14ac:dyDescent="0.15">
      <c r="A25" s="167" t="s">
        <v>351</v>
      </c>
      <c r="B25" s="241">
        <f>B26</f>
        <v>2</v>
      </c>
      <c r="C25" s="242">
        <f>C26</f>
        <v>3</v>
      </c>
      <c r="D25" s="242">
        <f>D26</f>
        <v>5</v>
      </c>
      <c r="E25" s="209">
        <f>E26</f>
        <v>2</v>
      </c>
    </row>
    <row r="26" spans="1:5" ht="15" customHeight="1" x14ac:dyDescent="0.15">
      <c r="A26" s="166" t="s">
        <v>352</v>
      </c>
      <c r="B26" s="239">
        <v>2</v>
      </c>
      <c r="C26" s="220">
        <v>3</v>
      </c>
      <c r="D26" s="220">
        <v>5</v>
      </c>
      <c r="E26" s="240">
        <v>2</v>
      </c>
    </row>
    <row r="27" spans="1:5" ht="15" customHeight="1" x14ac:dyDescent="0.15">
      <c r="A27" s="355"/>
      <c r="B27" s="352"/>
      <c r="C27" s="353"/>
      <c r="D27" s="353"/>
      <c r="E27" s="354"/>
    </row>
    <row r="28" spans="1:5" ht="15" customHeight="1" x14ac:dyDescent="0.15">
      <c r="A28" s="167" t="s">
        <v>48</v>
      </c>
      <c r="B28" s="241">
        <f>SUM(B29:B37)</f>
        <v>2923</v>
      </c>
      <c r="C28" s="242">
        <f>SUM(C29:C37)</f>
        <v>2461</v>
      </c>
      <c r="D28" s="242">
        <f>SUM(D29:D37)</f>
        <v>5384</v>
      </c>
      <c r="E28" s="209">
        <f>SUM(E29:E37)</f>
        <v>2628</v>
      </c>
    </row>
    <row r="29" spans="1:5" ht="15" customHeight="1" x14ac:dyDescent="0.15">
      <c r="A29" s="166" t="s">
        <v>296</v>
      </c>
      <c r="B29" s="239">
        <v>86</v>
      </c>
      <c r="C29" s="220">
        <v>82</v>
      </c>
      <c r="D29" s="220">
        <v>168</v>
      </c>
      <c r="E29" s="240">
        <v>71</v>
      </c>
    </row>
    <row r="30" spans="1:5" ht="15" customHeight="1" x14ac:dyDescent="0.15">
      <c r="A30" s="166" t="s">
        <v>297</v>
      </c>
      <c r="B30" s="239">
        <v>324</v>
      </c>
      <c r="C30" s="220">
        <v>307</v>
      </c>
      <c r="D30" s="220">
        <v>631</v>
      </c>
      <c r="E30" s="251">
        <v>275</v>
      </c>
    </row>
    <row r="31" spans="1:5" ht="15" customHeight="1" x14ac:dyDescent="0.15">
      <c r="A31" s="166" t="s">
        <v>298</v>
      </c>
      <c r="B31" s="239">
        <v>412</v>
      </c>
      <c r="C31" s="220">
        <v>410</v>
      </c>
      <c r="D31" s="220">
        <v>822</v>
      </c>
      <c r="E31" s="251">
        <v>344</v>
      </c>
    </row>
    <row r="32" spans="1:5" ht="15" customHeight="1" x14ac:dyDescent="0.15">
      <c r="A32" s="166" t="s">
        <v>299</v>
      </c>
      <c r="B32" s="239">
        <v>303</v>
      </c>
      <c r="C32" s="220">
        <v>311</v>
      </c>
      <c r="D32" s="220">
        <v>614</v>
      </c>
      <c r="E32" s="251">
        <v>261</v>
      </c>
    </row>
    <row r="33" spans="1:5" ht="15" customHeight="1" x14ac:dyDescent="0.15">
      <c r="A33" s="166" t="s">
        <v>300</v>
      </c>
      <c r="B33" s="239">
        <v>418</v>
      </c>
      <c r="C33" s="220">
        <v>394</v>
      </c>
      <c r="D33" s="220">
        <v>812</v>
      </c>
      <c r="E33" s="251">
        <v>331</v>
      </c>
    </row>
    <row r="34" spans="1:5" ht="15" customHeight="1" x14ac:dyDescent="0.15">
      <c r="A34" s="166" t="s">
        <v>301</v>
      </c>
      <c r="B34" s="239">
        <v>307</v>
      </c>
      <c r="C34" s="220">
        <v>340</v>
      </c>
      <c r="D34" s="220">
        <v>647</v>
      </c>
      <c r="E34" s="240">
        <v>247</v>
      </c>
    </row>
    <row r="35" spans="1:5" ht="15" customHeight="1" x14ac:dyDescent="0.15">
      <c r="A35" s="166" t="s">
        <v>212</v>
      </c>
      <c r="B35" s="239">
        <v>307</v>
      </c>
      <c r="C35" s="220">
        <v>352</v>
      </c>
      <c r="D35" s="220">
        <v>659</v>
      </c>
      <c r="E35" s="251">
        <v>342</v>
      </c>
    </row>
    <row r="36" spans="1:5" ht="15" customHeight="1" x14ac:dyDescent="0.15">
      <c r="A36" s="166" t="s">
        <v>353</v>
      </c>
      <c r="B36" s="239">
        <v>591</v>
      </c>
      <c r="C36" s="220">
        <v>97</v>
      </c>
      <c r="D36" s="220">
        <v>688</v>
      </c>
      <c r="E36" s="251">
        <v>602</v>
      </c>
    </row>
    <row r="37" spans="1:5" ht="15" customHeight="1" x14ac:dyDescent="0.15">
      <c r="A37" s="166" t="s">
        <v>354</v>
      </c>
      <c r="B37" s="359">
        <v>175</v>
      </c>
      <c r="C37" s="360">
        <v>168</v>
      </c>
      <c r="D37" s="360">
        <v>343</v>
      </c>
      <c r="E37" s="322">
        <v>155</v>
      </c>
    </row>
    <row r="38" spans="1:5" ht="15" customHeight="1" x14ac:dyDescent="0.15">
      <c r="A38" s="355"/>
      <c r="B38" s="352"/>
      <c r="C38" s="353"/>
      <c r="D38" s="353"/>
      <c r="E38" s="354"/>
    </row>
    <row r="39" spans="1:5" ht="15" customHeight="1" x14ac:dyDescent="0.15">
      <c r="A39" s="167" t="s">
        <v>86</v>
      </c>
      <c r="B39" s="361">
        <f>B28+B19+B12+B4+'[1]15'!G41+'[1]15'!G36+'[1]15'!G28+'[1]15'!G21+'[1]15'!G15+'[1]15'!G4+'[1]15'!B4+'[1]15'!B38+'[1]14'!G4+'[1]14'!G14+'[1]14'!G22+'[1]14'!G30+'[1]14'!G38+'[1]14'!B42+'[1]14'!B36+'[1]14'!B27+'[1]14'!B4+'[1]13'!G4+'[1]13'!G26+'[1]13'!G35+'[1]13'!B4+'[1]12'!G32+'[1]12'!G25+'[1]12'!G15+'[1]12'!G10+'[1]12'!G4+'[1]12'!B4+'[1]12'!B10+'[1]12'!B17+'[1]12'!B26+'[1]12'!B33+B25</f>
        <v>47299</v>
      </c>
      <c r="C39" s="211">
        <f>C28+C19+C12+C4+'[1]15'!H41+'[1]15'!H36+'[1]15'!H28+'[1]15'!H21+'[1]15'!H15+'[1]15'!H4+'[1]15'!C4+'[1]15'!C38+'[1]14'!H4+'[1]14'!H14+'[1]14'!H22+'[1]14'!H30+'[1]14'!H38+'[1]14'!C42+'[1]14'!C36+'[1]14'!C27+'[1]14'!C4+'[1]13'!H4+'[1]13'!H26+'[1]13'!H35+'[1]13'!C4+'[1]12'!H32+'[1]12'!H25+'[1]12'!H15+'[1]12'!H10+'[1]12'!H4+'[1]12'!C4+'[1]12'!C10+'[1]12'!C17+'[1]12'!C26+'[1]12'!C33+C25</f>
        <v>45683</v>
      </c>
      <c r="D39" s="211">
        <f>D28+D19+D12+D4+'[1]15'!I41+'[1]15'!I36+'[1]15'!I28+'[1]15'!I21+'[1]15'!I15+'[1]15'!I4+'[1]15'!D4+'[1]15'!D38+'[1]14'!I4+'[1]14'!I14+'[1]14'!I22+'[1]14'!I30+'[1]14'!I38+'[1]14'!D42+'[1]14'!D36+'[1]14'!D27+'[1]14'!D4+'[1]13'!I4+'[1]13'!I26+'[1]13'!I35+'[1]13'!D4+'[1]12'!I32+'[1]12'!I25+'[1]12'!I15+'[1]12'!I10+'[1]12'!I4+'[1]12'!D4+'[1]12'!D10+'[1]12'!D17+'[1]12'!D26+'[1]12'!D33+D25</f>
        <v>92982</v>
      </c>
      <c r="E39" s="382">
        <f>E28+E19+E12+E4+'[1]15'!J41+'[1]15'!J36+'[1]15'!J28+'[1]15'!J21+'[1]15'!J15+'[1]15'!J4+'[1]15'!E4+'[1]15'!E38+'[1]14'!J4+'[1]14'!J14+'[1]14'!J22+'[1]14'!J30+'[1]14'!J38+'[1]14'!E42+'[1]14'!E36+'[1]14'!E27+'[1]14'!E4+'[1]13'!J4+'[1]13'!J26+'[1]13'!J35+'[1]13'!E4+'[1]12'!J32+'[1]12'!J25+'[1]12'!J15+'[1]12'!J10+'[1]12'!J4+'[1]12'!E4+'[1]12'!E10+'[1]12'!E17+'[1]12'!E26+'[1]12'!E33+E25</f>
        <v>40681</v>
      </c>
    </row>
    <row r="40" spans="1:5" ht="15" customHeight="1" x14ac:dyDescent="0.15">
      <c r="A40" s="51"/>
      <c r="B40" s="221"/>
      <c r="C40" s="220"/>
      <c r="D40" s="220"/>
      <c r="E40" s="240"/>
    </row>
    <row r="41" spans="1:5" ht="15" customHeight="1" x14ac:dyDescent="0.15">
      <c r="A41" s="167"/>
      <c r="B41" s="210"/>
      <c r="C41" s="211"/>
      <c r="D41" s="211"/>
      <c r="E41" s="252"/>
    </row>
    <row r="42" spans="1:5" ht="15" customHeight="1" x14ac:dyDescent="0.15">
      <c r="A42" s="152"/>
      <c r="B42" s="221"/>
      <c r="C42" s="220"/>
      <c r="D42" s="220"/>
      <c r="E42" s="243"/>
    </row>
    <row r="43" spans="1:5" ht="15" customHeight="1" x14ac:dyDescent="0.15">
      <c r="A43" s="152"/>
      <c r="B43" s="221"/>
      <c r="C43" s="220"/>
      <c r="D43" s="220"/>
      <c r="E43" s="243"/>
    </row>
    <row r="44" spans="1:5" ht="15" customHeight="1" x14ac:dyDescent="0.15">
      <c r="A44" s="152"/>
      <c r="B44" s="221"/>
      <c r="C44" s="220"/>
      <c r="D44" s="220"/>
      <c r="E44" s="243"/>
    </row>
    <row r="45" spans="1:5" ht="15" customHeight="1" x14ac:dyDescent="0.15">
      <c r="A45" s="152"/>
      <c r="B45" s="221"/>
      <c r="C45" s="220"/>
      <c r="D45" s="220"/>
      <c r="E45" s="240"/>
    </row>
    <row r="46" spans="1:5" ht="15" customHeight="1" x14ac:dyDescent="0.15">
      <c r="A46" s="152"/>
      <c r="B46" s="221"/>
      <c r="C46" s="220"/>
      <c r="D46" s="220"/>
      <c r="E46" s="243"/>
    </row>
    <row r="47" spans="1:5" ht="15" customHeight="1" x14ac:dyDescent="0.15">
      <c r="A47" s="159"/>
      <c r="B47" s="210"/>
      <c r="C47" s="211"/>
      <c r="D47" s="211"/>
      <c r="E47" s="252"/>
    </row>
    <row r="48" spans="1:5" ht="15" customHeight="1" x14ac:dyDescent="0.15">
      <c r="A48" s="152"/>
      <c r="B48" s="253"/>
      <c r="C48" s="253"/>
      <c r="D48" s="253"/>
      <c r="E48" s="254"/>
    </row>
    <row r="49" spans="1:5" ht="15" customHeight="1" x14ac:dyDescent="0.15">
      <c r="A49" s="161"/>
      <c r="B49" s="255"/>
      <c r="C49" s="255"/>
      <c r="D49" s="255"/>
      <c r="E49" s="256"/>
    </row>
    <row r="50" spans="1:5" ht="15" customHeight="1" thickBot="1" x14ac:dyDescent="0.2">
      <c r="A50" s="153"/>
      <c r="B50" s="233"/>
      <c r="C50" s="234"/>
      <c r="D50" s="234"/>
      <c r="E50" s="257"/>
    </row>
    <row r="51" spans="1:5" ht="15" customHeight="1" x14ac:dyDescent="0.15">
      <c r="A51" s="160"/>
    </row>
    <row r="52" spans="1:5" ht="15" customHeight="1" x14ac:dyDescent="0.15">
      <c r="A52" s="160"/>
    </row>
    <row r="53" spans="1:5" ht="15" customHeight="1" x14ac:dyDescent="0.15">
      <c r="A53" s="160"/>
    </row>
    <row r="54" spans="1:5" ht="15" customHeight="1" x14ac:dyDescent="0.15">
      <c r="A54" s="160"/>
    </row>
    <row r="55" spans="1:5" ht="15" customHeight="1" x14ac:dyDescent="0.15">
      <c r="A55" s="160"/>
    </row>
    <row r="56" spans="1:5" ht="15" customHeight="1" x14ac:dyDescent="0.15">
      <c r="A56" s="160"/>
    </row>
    <row r="57" spans="1:5" ht="15" customHeight="1" x14ac:dyDescent="0.15">
      <c r="A57" s="160"/>
    </row>
    <row r="58" spans="1:5" ht="15" customHeight="1" x14ac:dyDescent="0.15">
      <c r="A58" s="160"/>
    </row>
    <row r="59" spans="1:5" ht="15" customHeight="1" x14ac:dyDescent="0.15">
      <c r="A59" s="160"/>
    </row>
    <row r="60" spans="1:5" ht="15" customHeight="1" x14ac:dyDescent="0.15">
      <c r="A60" s="160"/>
    </row>
    <row r="61" spans="1:5" ht="15" customHeight="1" x14ac:dyDescent="0.15">
      <c r="A61" s="160"/>
    </row>
    <row r="62" spans="1:5" ht="15" customHeight="1" x14ac:dyDescent="0.15">
      <c r="A62" s="160"/>
    </row>
    <row r="63" spans="1:5" ht="15" customHeight="1" x14ac:dyDescent="0.15">
      <c r="A63" s="160"/>
    </row>
    <row r="64" spans="1:5" ht="15" customHeight="1" x14ac:dyDescent="0.15">
      <c r="A64" s="160"/>
    </row>
    <row r="65" spans="1:1" ht="15" customHeight="1" x14ac:dyDescent="0.15">
      <c r="A65" s="160"/>
    </row>
    <row r="66" spans="1:1" ht="15" customHeight="1" x14ac:dyDescent="0.15">
      <c r="A66" s="160"/>
    </row>
    <row r="67" spans="1:1" ht="15" customHeight="1" x14ac:dyDescent="0.15">
      <c r="A67" s="160"/>
    </row>
    <row r="68" spans="1:1" ht="15" customHeight="1" x14ac:dyDescent="0.15">
      <c r="A68" s="160"/>
    </row>
    <row r="69" spans="1:1" ht="15" customHeight="1" x14ac:dyDescent="0.15">
      <c r="A69" s="160"/>
    </row>
    <row r="70" spans="1:1" ht="15" customHeight="1" x14ac:dyDescent="0.15">
      <c r="A70" s="160"/>
    </row>
    <row r="71" spans="1:1" ht="15" customHeight="1" x14ac:dyDescent="0.15">
      <c r="A71" s="160"/>
    </row>
    <row r="72" spans="1:1" ht="15" customHeight="1" x14ac:dyDescent="0.15">
      <c r="A72" s="160"/>
    </row>
    <row r="73" spans="1:1" ht="15" customHeight="1" x14ac:dyDescent="0.15">
      <c r="A73" s="160"/>
    </row>
    <row r="74" spans="1:1" ht="15" customHeight="1" x14ac:dyDescent="0.15">
      <c r="A74" s="160"/>
    </row>
    <row r="75" spans="1:1" ht="15" customHeight="1" x14ac:dyDescent="0.15">
      <c r="A75" s="160"/>
    </row>
    <row r="76" spans="1:1" ht="15" customHeight="1" x14ac:dyDescent="0.15">
      <c r="A76" s="160"/>
    </row>
    <row r="77" spans="1:1" ht="15" customHeight="1" x14ac:dyDescent="0.15">
      <c r="A77" s="160"/>
    </row>
    <row r="78" spans="1:1" ht="15" customHeight="1" x14ac:dyDescent="0.15">
      <c r="A78" s="160"/>
    </row>
    <row r="79" spans="1:1" ht="15" customHeight="1" x14ac:dyDescent="0.15">
      <c r="A79" s="160"/>
    </row>
    <row r="80" spans="1:1" ht="15" customHeight="1" x14ac:dyDescent="0.15">
      <c r="A80" s="160"/>
    </row>
    <row r="81" spans="1:1" ht="15" customHeight="1" x14ac:dyDescent="0.15">
      <c r="A81" s="160"/>
    </row>
    <row r="82" spans="1:1" ht="15" customHeight="1" x14ac:dyDescent="0.15">
      <c r="A82" s="160"/>
    </row>
    <row r="83" spans="1:1" ht="15" customHeight="1" x14ac:dyDescent="0.15">
      <c r="A83" s="160"/>
    </row>
    <row r="84" spans="1:1" ht="15" customHeight="1" x14ac:dyDescent="0.15">
      <c r="A84" s="160"/>
    </row>
    <row r="85" spans="1:1" ht="15" customHeight="1" x14ac:dyDescent="0.15">
      <c r="A85" s="160"/>
    </row>
    <row r="86" spans="1:1" ht="15" customHeight="1" x14ac:dyDescent="0.15">
      <c r="A86" s="160"/>
    </row>
    <row r="87" spans="1:1" ht="15" customHeight="1" x14ac:dyDescent="0.15">
      <c r="A87" s="160"/>
    </row>
    <row r="88" spans="1:1" ht="15" customHeight="1" x14ac:dyDescent="0.15">
      <c r="A88" s="160"/>
    </row>
    <row r="89" spans="1:1" ht="15" customHeight="1" x14ac:dyDescent="0.15">
      <c r="A89" s="160"/>
    </row>
    <row r="90" spans="1:1" ht="15" customHeight="1" x14ac:dyDescent="0.15">
      <c r="A90" s="160"/>
    </row>
    <row r="91" spans="1:1" ht="15" customHeight="1" x14ac:dyDescent="0.15">
      <c r="A91" s="160"/>
    </row>
    <row r="92" spans="1:1" ht="15" customHeight="1" x14ac:dyDescent="0.15">
      <c r="A92" s="160"/>
    </row>
    <row r="93" spans="1:1" ht="15" customHeight="1" x14ac:dyDescent="0.15">
      <c r="A93" s="160"/>
    </row>
    <row r="94" spans="1:1" ht="15" customHeight="1" x14ac:dyDescent="0.15">
      <c r="A94" s="160"/>
    </row>
    <row r="95" spans="1:1" ht="15" customHeight="1" x14ac:dyDescent="0.15">
      <c r="A95" s="160"/>
    </row>
    <row r="96" spans="1:1" ht="15" customHeight="1" x14ac:dyDescent="0.15">
      <c r="A96" s="160"/>
    </row>
    <row r="97" spans="1:1" ht="15" customHeight="1" x14ac:dyDescent="0.15">
      <c r="A97" s="160"/>
    </row>
    <row r="98" spans="1:1" ht="15" customHeight="1" x14ac:dyDescent="0.15">
      <c r="A98" s="160"/>
    </row>
    <row r="99" spans="1:1" ht="15" customHeight="1" x14ac:dyDescent="0.15">
      <c r="A99" s="160"/>
    </row>
    <row r="100" spans="1:1" ht="15" customHeight="1" x14ac:dyDescent="0.15">
      <c r="A100" s="160"/>
    </row>
    <row r="101" spans="1:1" ht="15" customHeight="1" x14ac:dyDescent="0.15">
      <c r="A101" s="160"/>
    </row>
    <row r="102" spans="1:1" ht="15" customHeight="1" x14ac:dyDescent="0.15">
      <c r="A102" s="160"/>
    </row>
    <row r="103" spans="1:1" ht="15" customHeight="1" x14ac:dyDescent="0.15">
      <c r="A103" s="160"/>
    </row>
    <row r="104" spans="1:1" ht="15" customHeight="1" x14ac:dyDescent="0.15">
      <c r="A104" s="160"/>
    </row>
    <row r="105" spans="1:1" ht="15" customHeight="1" x14ac:dyDescent="0.15">
      <c r="A105" s="160"/>
    </row>
    <row r="106" spans="1:1" ht="15" customHeight="1" x14ac:dyDescent="0.15">
      <c r="A106" s="160"/>
    </row>
    <row r="107" spans="1:1" ht="15" customHeight="1" x14ac:dyDescent="0.15">
      <c r="A107" s="160"/>
    </row>
    <row r="108" spans="1:1" ht="15" customHeight="1" x14ac:dyDescent="0.15">
      <c r="A108" s="160"/>
    </row>
    <row r="109" spans="1:1" ht="15" customHeight="1" x14ac:dyDescent="0.15">
      <c r="A109" s="160"/>
    </row>
    <row r="110" spans="1:1" ht="15" customHeight="1" x14ac:dyDescent="0.15">
      <c r="A110" s="160"/>
    </row>
    <row r="111" spans="1:1" ht="15" customHeight="1" x14ac:dyDescent="0.15">
      <c r="A111" s="160"/>
    </row>
    <row r="112" spans="1:1" ht="15" customHeight="1" x14ac:dyDescent="0.15">
      <c r="A112" s="160"/>
    </row>
    <row r="113" spans="1:1" ht="15" customHeight="1" x14ac:dyDescent="0.15">
      <c r="A113" s="160"/>
    </row>
    <row r="114" spans="1:1" ht="15" customHeight="1" x14ac:dyDescent="0.15">
      <c r="A114" s="160"/>
    </row>
    <row r="115" spans="1:1" ht="15" customHeight="1" x14ac:dyDescent="0.15">
      <c r="A115" s="160"/>
    </row>
    <row r="116" spans="1:1" ht="15" customHeight="1" x14ac:dyDescent="0.15">
      <c r="A116" s="160"/>
    </row>
    <row r="117" spans="1:1" ht="15" customHeight="1" x14ac:dyDescent="0.15">
      <c r="A117" s="160"/>
    </row>
    <row r="118" spans="1:1" ht="15" customHeight="1" x14ac:dyDescent="0.15">
      <c r="A118" s="160"/>
    </row>
    <row r="119" spans="1:1" ht="15" customHeight="1" x14ac:dyDescent="0.15">
      <c r="A119" s="160"/>
    </row>
    <row r="120" spans="1:1" ht="15" customHeight="1" x14ac:dyDescent="0.15">
      <c r="A120" s="160"/>
    </row>
    <row r="121" spans="1:1" ht="15" customHeight="1" x14ac:dyDescent="0.15">
      <c r="A121" s="160"/>
    </row>
    <row r="122" spans="1:1" ht="15" customHeight="1" x14ac:dyDescent="0.15">
      <c r="A122" s="160"/>
    </row>
    <row r="123" spans="1:1" ht="15" customHeight="1" x14ac:dyDescent="0.15">
      <c r="A123" s="160"/>
    </row>
    <row r="124" spans="1:1" ht="15" customHeight="1" x14ac:dyDescent="0.15">
      <c r="A124" s="160"/>
    </row>
    <row r="125" spans="1:1" ht="15" customHeight="1" x14ac:dyDescent="0.15">
      <c r="A125" s="160"/>
    </row>
    <row r="126" spans="1:1" ht="15" customHeight="1" x14ac:dyDescent="0.15">
      <c r="A126" s="160"/>
    </row>
    <row r="127" spans="1:1" ht="15" customHeight="1" x14ac:dyDescent="0.15">
      <c r="A127" s="160"/>
    </row>
    <row r="128" spans="1:1" ht="15" customHeight="1" x14ac:dyDescent="0.15">
      <c r="A128" s="160"/>
    </row>
    <row r="129" spans="1:1" ht="15" customHeight="1" x14ac:dyDescent="0.15">
      <c r="A129" s="160"/>
    </row>
    <row r="130" spans="1:1" ht="15" customHeight="1" x14ac:dyDescent="0.15">
      <c r="A130" s="160"/>
    </row>
    <row r="131" spans="1:1" ht="15" customHeight="1" x14ac:dyDescent="0.15">
      <c r="A131" s="160"/>
    </row>
    <row r="132" spans="1:1" ht="15" customHeight="1" x14ac:dyDescent="0.15">
      <c r="A132" s="160"/>
    </row>
    <row r="133" spans="1:1" ht="15" customHeight="1" x14ac:dyDescent="0.15">
      <c r="A133" s="160"/>
    </row>
    <row r="134" spans="1:1" ht="15" customHeight="1" x14ac:dyDescent="0.15">
      <c r="A134" s="160"/>
    </row>
    <row r="135" spans="1:1" ht="15" customHeight="1" x14ac:dyDescent="0.15">
      <c r="A135" s="160"/>
    </row>
    <row r="136" spans="1:1" ht="15" customHeight="1" x14ac:dyDescent="0.15">
      <c r="A136" s="160"/>
    </row>
    <row r="137" spans="1:1" ht="15" customHeight="1" x14ac:dyDescent="0.15">
      <c r="A137" s="160"/>
    </row>
    <row r="138" spans="1:1" ht="15" customHeight="1" x14ac:dyDescent="0.15">
      <c r="A138" s="160"/>
    </row>
    <row r="139" spans="1:1" ht="15" customHeight="1" x14ac:dyDescent="0.15">
      <c r="A139" s="160"/>
    </row>
    <row r="140" spans="1:1" ht="15" customHeight="1" x14ac:dyDescent="0.15">
      <c r="A140" s="160"/>
    </row>
    <row r="141" spans="1:1" ht="15" customHeight="1" x14ac:dyDescent="0.15">
      <c r="A141" s="160"/>
    </row>
    <row r="142" spans="1:1" ht="15" customHeight="1" x14ac:dyDescent="0.15">
      <c r="A142" s="160"/>
    </row>
    <row r="143" spans="1:1" ht="15" customHeight="1" x14ac:dyDescent="0.15">
      <c r="A143" s="160"/>
    </row>
    <row r="144" spans="1:1" ht="15" customHeight="1" x14ac:dyDescent="0.15">
      <c r="A144" s="160"/>
    </row>
    <row r="145" spans="1:1" ht="15" customHeight="1" x14ac:dyDescent="0.15">
      <c r="A145" s="160"/>
    </row>
    <row r="146" spans="1:1" ht="15" customHeight="1" x14ac:dyDescent="0.15">
      <c r="A146" s="160"/>
    </row>
    <row r="147" spans="1:1" ht="15" customHeight="1" x14ac:dyDescent="0.15">
      <c r="A147" s="160"/>
    </row>
    <row r="148" spans="1:1" ht="15" customHeight="1" x14ac:dyDescent="0.15">
      <c r="A148" s="160"/>
    </row>
    <row r="149" spans="1:1" ht="15" customHeight="1" x14ac:dyDescent="0.15">
      <c r="A149" s="160"/>
    </row>
    <row r="150" spans="1:1" ht="15" customHeight="1" x14ac:dyDescent="0.15">
      <c r="A150" s="160"/>
    </row>
    <row r="151" spans="1:1" ht="15" customHeight="1" x14ac:dyDescent="0.15">
      <c r="A151" s="160"/>
    </row>
    <row r="152" spans="1:1" ht="15" customHeight="1" x14ac:dyDescent="0.15">
      <c r="A152" s="160"/>
    </row>
    <row r="153" spans="1:1" ht="15" customHeight="1" x14ac:dyDescent="0.15">
      <c r="A153" s="160"/>
    </row>
    <row r="154" spans="1:1" ht="15" customHeight="1" x14ac:dyDescent="0.15">
      <c r="A154" s="160"/>
    </row>
    <row r="155" spans="1:1" ht="15" customHeight="1" x14ac:dyDescent="0.15">
      <c r="A155" s="160"/>
    </row>
    <row r="156" spans="1:1" ht="15" customHeight="1" x14ac:dyDescent="0.15">
      <c r="A156" s="160"/>
    </row>
    <row r="157" spans="1:1" ht="15" customHeight="1" x14ac:dyDescent="0.15">
      <c r="A157" s="160"/>
    </row>
    <row r="158" spans="1:1" ht="15" customHeight="1" x14ac:dyDescent="0.15">
      <c r="A158" s="160"/>
    </row>
    <row r="159" spans="1:1" ht="15" customHeight="1" x14ac:dyDescent="0.15">
      <c r="A159" s="160"/>
    </row>
    <row r="160" spans="1:1" ht="15" customHeight="1" x14ac:dyDescent="0.15">
      <c r="A160" s="160"/>
    </row>
    <row r="161" spans="1:1" ht="15" customHeight="1" x14ac:dyDescent="0.15">
      <c r="A161" s="160"/>
    </row>
    <row r="162" spans="1:1" ht="15" customHeight="1" x14ac:dyDescent="0.15">
      <c r="A162" s="160"/>
    </row>
    <row r="163" spans="1:1" ht="15" customHeight="1" x14ac:dyDescent="0.15">
      <c r="A163" s="160"/>
    </row>
    <row r="164" spans="1:1" ht="15" customHeight="1" x14ac:dyDescent="0.15">
      <c r="A164" s="160"/>
    </row>
    <row r="165" spans="1:1" ht="15" customHeight="1" x14ac:dyDescent="0.15">
      <c r="A165" s="160"/>
    </row>
    <row r="166" spans="1:1" ht="15" customHeight="1" x14ac:dyDescent="0.15">
      <c r="A166" s="160"/>
    </row>
    <row r="167" spans="1:1" ht="15" customHeight="1" x14ac:dyDescent="0.15">
      <c r="A167" s="160"/>
    </row>
    <row r="168" spans="1:1" ht="15" customHeight="1" x14ac:dyDescent="0.15">
      <c r="A168" s="160"/>
    </row>
    <row r="169" spans="1:1" ht="15" customHeight="1" x14ac:dyDescent="0.15">
      <c r="A169" s="160"/>
    </row>
    <row r="170" spans="1:1" ht="15" customHeight="1" x14ac:dyDescent="0.15">
      <c r="A170" s="160"/>
    </row>
    <row r="171" spans="1:1" ht="15" customHeight="1" x14ac:dyDescent="0.15">
      <c r="A171" s="160"/>
    </row>
    <row r="172" spans="1:1" ht="15" customHeight="1" x14ac:dyDescent="0.15">
      <c r="A172" s="160"/>
    </row>
    <row r="173" spans="1:1" ht="15" customHeight="1" x14ac:dyDescent="0.15">
      <c r="A173" s="160"/>
    </row>
    <row r="174" spans="1:1" ht="15" customHeight="1" x14ac:dyDescent="0.15">
      <c r="A174" s="160"/>
    </row>
    <row r="175" spans="1:1" ht="15" customHeight="1" x14ac:dyDescent="0.15">
      <c r="A175" s="160"/>
    </row>
    <row r="176" spans="1:1" ht="15" customHeight="1" x14ac:dyDescent="0.15">
      <c r="A176" s="160"/>
    </row>
    <row r="177" spans="1:1" ht="15" customHeight="1" x14ac:dyDescent="0.15">
      <c r="A177" s="160"/>
    </row>
    <row r="178" spans="1:1" ht="15" customHeight="1" x14ac:dyDescent="0.15">
      <c r="A178" s="160"/>
    </row>
    <row r="179" spans="1:1" ht="15" customHeight="1" x14ac:dyDescent="0.15">
      <c r="A179" s="160"/>
    </row>
    <row r="180" spans="1:1" ht="15" customHeight="1" x14ac:dyDescent="0.15">
      <c r="A180" s="160"/>
    </row>
    <row r="181" spans="1:1" ht="15" customHeight="1" x14ac:dyDescent="0.15">
      <c r="A181" s="160"/>
    </row>
    <row r="182" spans="1:1" ht="15" customHeight="1" x14ac:dyDescent="0.15">
      <c r="A182" s="160"/>
    </row>
    <row r="183" spans="1:1" ht="15" customHeight="1" x14ac:dyDescent="0.15">
      <c r="A183" s="160"/>
    </row>
    <row r="184" spans="1:1" ht="15" customHeight="1" x14ac:dyDescent="0.15">
      <c r="A184" s="160"/>
    </row>
    <row r="185" spans="1:1" ht="15" customHeight="1" x14ac:dyDescent="0.15">
      <c r="A185" s="160"/>
    </row>
    <row r="186" spans="1:1" ht="15" customHeight="1" x14ac:dyDescent="0.15">
      <c r="A186" s="160"/>
    </row>
    <row r="187" spans="1:1" ht="15" customHeight="1" x14ac:dyDescent="0.15">
      <c r="A187" s="160"/>
    </row>
    <row r="188" spans="1:1" ht="15" customHeight="1" x14ac:dyDescent="0.15">
      <c r="A188" s="160"/>
    </row>
    <row r="189" spans="1:1" ht="15" customHeight="1" x14ac:dyDescent="0.15">
      <c r="A189" s="160"/>
    </row>
    <row r="190" spans="1:1" ht="15" customHeight="1" x14ac:dyDescent="0.15">
      <c r="A190" s="160"/>
    </row>
    <row r="191" spans="1:1" ht="15" customHeight="1" x14ac:dyDescent="0.15">
      <c r="A191" s="160"/>
    </row>
    <row r="192" spans="1:1" ht="15" customHeight="1" x14ac:dyDescent="0.15">
      <c r="A192" s="160"/>
    </row>
    <row r="193" spans="1:1" ht="15" customHeight="1" x14ac:dyDescent="0.15">
      <c r="A193" s="160"/>
    </row>
    <row r="194" spans="1:1" ht="15" customHeight="1" x14ac:dyDescent="0.15">
      <c r="A194" s="160"/>
    </row>
    <row r="195" spans="1:1" ht="15" customHeight="1" x14ac:dyDescent="0.15">
      <c r="A195" s="160"/>
    </row>
    <row r="196" spans="1:1" ht="15" customHeight="1" x14ac:dyDescent="0.15">
      <c r="A196" s="160"/>
    </row>
    <row r="197" spans="1:1" ht="15" customHeight="1" x14ac:dyDescent="0.15">
      <c r="A197" s="160"/>
    </row>
    <row r="198" spans="1:1" ht="15" customHeight="1" x14ac:dyDescent="0.15">
      <c r="A198" s="160"/>
    </row>
  </sheetData>
  <phoneticPr fontId="2"/>
  <conditionalFormatting sqref="B4:E4">
    <cfRule type="cellIs" dxfId="7" priority="5" stopIfTrue="1" operator="notEqual">
      <formula>SUM(B5:B10)</formula>
    </cfRule>
  </conditionalFormatting>
  <conditionalFormatting sqref="B12:E12">
    <cfRule type="cellIs" dxfId="6" priority="2" stopIfTrue="1" operator="notEqual">
      <formula>SUM(B13:B17)</formula>
    </cfRule>
  </conditionalFormatting>
  <conditionalFormatting sqref="B19:E19">
    <cfRule type="cellIs" dxfId="5" priority="6" stopIfTrue="1" operator="notEqual">
      <formula>SUM(B20:B23)</formula>
    </cfRule>
  </conditionalFormatting>
  <conditionalFormatting sqref="B25:E25">
    <cfRule type="cellIs" dxfId="4" priority="1" stopIfTrue="1" operator="notEqual">
      <formula>B26</formula>
    </cfRule>
  </conditionalFormatting>
  <conditionalFormatting sqref="D5:D7 D9:D10 D20:D22 D29:D37">
    <cfRule type="cellIs" dxfId="3" priority="4" stopIfTrue="1" operator="notEqual">
      <formula>B5+C5</formula>
    </cfRule>
  </conditionalFormatting>
  <conditionalFormatting sqref="D13:D17">
    <cfRule type="cellIs" dxfId="2" priority="3" stopIfTrue="1" operator="notEqual">
      <formula>B13+C13</formula>
    </cfRule>
  </conditionalFormatting>
  <conditionalFormatting sqref="D40">
    <cfRule type="cellIs" dxfId="1" priority="7" stopIfTrue="1" operator="notEqual">
      <formula>B40+C40</formula>
    </cfRule>
  </conditionalFormatting>
  <conditionalFormatting sqref="D42:D45">
    <cfRule type="cellIs" dxfId="0" priority="9" stopIfTrue="1" operator="notEqual">
      <formula>B42+C42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9"/>
  <sheetViews>
    <sheetView view="pageBreakPreview" zoomScaleNormal="70" zoomScaleSheetLayoutView="100" workbookViewId="0">
      <selection activeCell="H26" sqref="H26"/>
    </sheetView>
  </sheetViews>
  <sheetFormatPr defaultRowHeight="18.75" customHeight="1" x14ac:dyDescent="0.15"/>
  <cols>
    <col min="1" max="1" width="12.125" style="2" bestFit="1" customWidth="1"/>
    <col min="2" max="2" width="8.375" style="2" bestFit="1" customWidth="1"/>
    <col min="3" max="4" width="7.25" style="2" bestFit="1" customWidth="1"/>
    <col min="5" max="5" width="7.375" style="2" customWidth="1"/>
    <col min="6" max="6" width="8.75" style="2" customWidth="1"/>
    <col min="7" max="12" width="6.875" style="2" customWidth="1"/>
    <col min="13" max="256" width="8.875" style="2"/>
    <col min="257" max="257" width="12.125" style="2" bestFit="1" customWidth="1"/>
    <col min="258" max="258" width="8.25" style="2" bestFit="1" customWidth="1"/>
    <col min="259" max="260" width="6.5" style="2" bestFit="1" customWidth="1"/>
    <col min="261" max="261" width="7.375" style="2" customWidth="1"/>
    <col min="262" max="262" width="8.75" style="2" customWidth="1"/>
    <col min="263" max="268" width="6.875" style="2" customWidth="1"/>
    <col min="269" max="512" width="8.875" style="2"/>
    <col min="513" max="513" width="12.125" style="2" bestFit="1" customWidth="1"/>
    <col min="514" max="514" width="8.25" style="2" bestFit="1" customWidth="1"/>
    <col min="515" max="516" width="6.5" style="2" bestFit="1" customWidth="1"/>
    <col min="517" max="517" width="7.375" style="2" customWidth="1"/>
    <col min="518" max="518" width="8.75" style="2" customWidth="1"/>
    <col min="519" max="524" width="6.875" style="2" customWidth="1"/>
    <col min="525" max="768" width="8.875" style="2"/>
    <col min="769" max="769" width="12.125" style="2" bestFit="1" customWidth="1"/>
    <col min="770" max="770" width="8.25" style="2" bestFit="1" customWidth="1"/>
    <col min="771" max="772" width="6.5" style="2" bestFit="1" customWidth="1"/>
    <col min="773" max="773" width="7.375" style="2" customWidth="1"/>
    <col min="774" max="774" width="8.75" style="2" customWidth="1"/>
    <col min="775" max="780" width="6.875" style="2" customWidth="1"/>
    <col min="781" max="1024" width="8.875" style="2"/>
    <col min="1025" max="1025" width="12.125" style="2" bestFit="1" customWidth="1"/>
    <col min="1026" max="1026" width="8.25" style="2" bestFit="1" customWidth="1"/>
    <col min="1027" max="1028" width="6.5" style="2" bestFit="1" customWidth="1"/>
    <col min="1029" max="1029" width="7.375" style="2" customWidth="1"/>
    <col min="1030" max="1030" width="8.75" style="2" customWidth="1"/>
    <col min="1031" max="1036" width="6.875" style="2" customWidth="1"/>
    <col min="1037" max="1280" width="8.875" style="2"/>
    <col min="1281" max="1281" width="12.125" style="2" bestFit="1" customWidth="1"/>
    <col min="1282" max="1282" width="8.25" style="2" bestFit="1" customWidth="1"/>
    <col min="1283" max="1284" width="6.5" style="2" bestFit="1" customWidth="1"/>
    <col min="1285" max="1285" width="7.375" style="2" customWidth="1"/>
    <col min="1286" max="1286" width="8.75" style="2" customWidth="1"/>
    <col min="1287" max="1292" width="6.875" style="2" customWidth="1"/>
    <col min="1293" max="1536" width="8.875" style="2"/>
    <col min="1537" max="1537" width="12.125" style="2" bestFit="1" customWidth="1"/>
    <col min="1538" max="1538" width="8.25" style="2" bestFit="1" customWidth="1"/>
    <col min="1539" max="1540" width="6.5" style="2" bestFit="1" customWidth="1"/>
    <col min="1541" max="1541" width="7.375" style="2" customWidth="1"/>
    <col min="1542" max="1542" width="8.75" style="2" customWidth="1"/>
    <col min="1543" max="1548" width="6.875" style="2" customWidth="1"/>
    <col min="1549" max="1792" width="8.875" style="2"/>
    <col min="1793" max="1793" width="12.125" style="2" bestFit="1" customWidth="1"/>
    <col min="1794" max="1794" width="8.25" style="2" bestFit="1" customWidth="1"/>
    <col min="1795" max="1796" width="6.5" style="2" bestFit="1" customWidth="1"/>
    <col min="1797" max="1797" width="7.375" style="2" customWidth="1"/>
    <col min="1798" max="1798" width="8.75" style="2" customWidth="1"/>
    <col min="1799" max="1804" width="6.875" style="2" customWidth="1"/>
    <col min="1805" max="2048" width="8.875" style="2"/>
    <col min="2049" max="2049" width="12.125" style="2" bestFit="1" customWidth="1"/>
    <col min="2050" max="2050" width="8.25" style="2" bestFit="1" customWidth="1"/>
    <col min="2051" max="2052" width="6.5" style="2" bestFit="1" customWidth="1"/>
    <col min="2053" max="2053" width="7.375" style="2" customWidth="1"/>
    <col min="2054" max="2054" width="8.75" style="2" customWidth="1"/>
    <col min="2055" max="2060" width="6.875" style="2" customWidth="1"/>
    <col min="2061" max="2304" width="8.875" style="2"/>
    <col min="2305" max="2305" width="12.125" style="2" bestFit="1" customWidth="1"/>
    <col min="2306" max="2306" width="8.25" style="2" bestFit="1" customWidth="1"/>
    <col min="2307" max="2308" width="6.5" style="2" bestFit="1" customWidth="1"/>
    <col min="2309" max="2309" width="7.375" style="2" customWidth="1"/>
    <col min="2310" max="2310" width="8.75" style="2" customWidth="1"/>
    <col min="2311" max="2316" width="6.875" style="2" customWidth="1"/>
    <col min="2317" max="2560" width="8.875" style="2"/>
    <col min="2561" max="2561" width="12.125" style="2" bestFit="1" customWidth="1"/>
    <col min="2562" max="2562" width="8.25" style="2" bestFit="1" customWidth="1"/>
    <col min="2563" max="2564" width="6.5" style="2" bestFit="1" customWidth="1"/>
    <col min="2565" max="2565" width="7.375" style="2" customWidth="1"/>
    <col min="2566" max="2566" width="8.75" style="2" customWidth="1"/>
    <col min="2567" max="2572" width="6.875" style="2" customWidth="1"/>
    <col min="2573" max="2816" width="8.875" style="2"/>
    <col min="2817" max="2817" width="12.125" style="2" bestFit="1" customWidth="1"/>
    <col min="2818" max="2818" width="8.25" style="2" bestFit="1" customWidth="1"/>
    <col min="2819" max="2820" width="6.5" style="2" bestFit="1" customWidth="1"/>
    <col min="2821" max="2821" width="7.375" style="2" customWidth="1"/>
    <col min="2822" max="2822" width="8.75" style="2" customWidth="1"/>
    <col min="2823" max="2828" width="6.875" style="2" customWidth="1"/>
    <col min="2829" max="3072" width="8.875" style="2"/>
    <col min="3073" max="3073" width="12.125" style="2" bestFit="1" customWidth="1"/>
    <col min="3074" max="3074" width="8.25" style="2" bestFit="1" customWidth="1"/>
    <col min="3075" max="3076" width="6.5" style="2" bestFit="1" customWidth="1"/>
    <col min="3077" max="3077" width="7.375" style="2" customWidth="1"/>
    <col min="3078" max="3078" width="8.75" style="2" customWidth="1"/>
    <col min="3079" max="3084" width="6.875" style="2" customWidth="1"/>
    <col min="3085" max="3328" width="8.875" style="2"/>
    <col min="3329" max="3329" width="12.125" style="2" bestFit="1" customWidth="1"/>
    <col min="3330" max="3330" width="8.25" style="2" bestFit="1" customWidth="1"/>
    <col min="3331" max="3332" width="6.5" style="2" bestFit="1" customWidth="1"/>
    <col min="3333" max="3333" width="7.375" style="2" customWidth="1"/>
    <col min="3334" max="3334" width="8.75" style="2" customWidth="1"/>
    <col min="3335" max="3340" width="6.875" style="2" customWidth="1"/>
    <col min="3341" max="3584" width="8.875" style="2"/>
    <col min="3585" max="3585" width="12.125" style="2" bestFit="1" customWidth="1"/>
    <col min="3586" max="3586" width="8.25" style="2" bestFit="1" customWidth="1"/>
    <col min="3587" max="3588" width="6.5" style="2" bestFit="1" customWidth="1"/>
    <col min="3589" max="3589" width="7.375" style="2" customWidth="1"/>
    <col min="3590" max="3590" width="8.75" style="2" customWidth="1"/>
    <col min="3591" max="3596" width="6.875" style="2" customWidth="1"/>
    <col min="3597" max="3840" width="8.875" style="2"/>
    <col min="3841" max="3841" width="12.125" style="2" bestFit="1" customWidth="1"/>
    <col min="3842" max="3842" width="8.25" style="2" bestFit="1" customWidth="1"/>
    <col min="3843" max="3844" width="6.5" style="2" bestFit="1" customWidth="1"/>
    <col min="3845" max="3845" width="7.375" style="2" customWidth="1"/>
    <col min="3846" max="3846" width="8.75" style="2" customWidth="1"/>
    <col min="3847" max="3852" width="6.875" style="2" customWidth="1"/>
    <col min="3853" max="4096" width="8.875" style="2"/>
    <col min="4097" max="4097" width="12.125" style="2" bestFit="1" customWidth="1"/>
    <col min="4098" max="4098" width="8.25" style="2" bestFit="1" customWidth="1"/>
    <col min="4099" max="4100" width="6.5" style="2" bestFit="1" customWidth="1"/>
    <col min="4101" max="4101" width="7.375" style="2" customWidth="1"/>
    <col min="4102" max="4102" width="8.75" style="2" customWidth="1"/>
    <col min="4103" max="4108" width="6.875" style="2" customWidth="1"/>
    <col min="4109" max="4352" width="8.875" style="2"/>
    <col min="4353" max="4353" width="12.125" style="2" bestFit="1" customWidth="1"/>
    <col min="4354" max="4354" width="8.25" style="2" bestFit="1" customWidth="1"/>
    <col min="4355" max="4356" width="6.5" style="2" bestFit="1" customWidth="1"/>
    <col min="4357" max="4357" width="7.375" style="2" customWidth="1"/>
    <col min="4358" max="4358" width="8.75" style="2" customWidth="1"/>
    <col min="4359" max="4364" width="6.875" style="2" customWidth="1"/>
    <col min="4365" max="4608" width="8.875" style="2"/>
    <col min="4609" max="4609" width="12.125" style="2" bestFit="1" customWidth="1"/>
    <col min="4610" max="4610" width="8.25" style="2" bestFit="1" customWidth="1"/>
    <col min="4611" max="4612" width="6.5" style="2" bestFit="1" customWidth="1"/>
    <col min="4613" max="4613" width="7.375" style="2" customWidth="1"/>
    <col min="4614" max="4614" width="8.75" style="2" customWidth="1"/>
    <col min="4615" max="4620" width="6.875" style="2" customWidth="1"/>
    <col min="4621" max="4864" width="8.875" style="2"/>
    <col min="4865" max="4865" width="12.125" style="2" bestFit="1" customWidth="1"/>
    <col min="4866" max="4866" width="8.25" style="2" bestFit="1" customWidth="1"/>
    <col min="4867" max="4868" width="6.5" style="2" bestFit="1" customWidth="1"/>
    <col min="4869" max="4869" width="7.375" style="2" customWidth="1"/>
    <col min="4870" max="4870" width="8.75" style="2" customWidth="1"/>
    <col min="4871" max="4876" width="6.875" style="2" customWidth="1"/>
    <col min="4877" max="5120" width="8.875" style="2"/>
    <col min="5121" max="5121" width="12.125" style="2" bestFit="1" customWidth="1"/>
    <col min="5122" max="5122" width="8.25" style="2" bestFit="1" customWidth="1"/>
    <col min="5123" max="5124" width="6.5" style="2" bestFit="1" customWidth="1"/>
    <col min="5125" max="5125" width="7.375" style="2" customWidth="1"/>
    <col min="5126" max="5126" width="8.75" style="2" customWidth="1"/>
    <col min="5127" max="5132" width="6.875" style="2" customWidth="1"/>
    <col min="5133" max="5376" width="8.875" style="2"/>
    <col min="5377" max="5377" width="12.125" style="2" bestFit="1" customWidth="1"/>
    <col min="5378" max="5378" width="8.25" style="2" bestFit="1" customWidth="1"/>
    <col min="5379" max="5380" width="6.5" style="2" bestFit="1" customWidth="1"/>
    <col min="5381" max="5381" width="7.375" style="2" customWidth="1"/>
    <col min="5382" max="5382" width="8.75" style="2" customWidth="1"/>
    <col min="5383" max="5388" width="6.875" style="2" customWidth="1"/>
    <col min="5389" max="5632" width="8.875" style="2"/>
    <col min="5633" max="5633" width="12.125" style="2" bestFit="1" customWidth="1"/>
    <col min="5634" max="5634" width="8.25" style="2" bestFit="1" customWidth="1"/>
    <col min="5635" max="5636" width="6.5" style="2" bestFit="1" customWidth="1"/>
    <col min="5637" max="5637" width="7.375" style="2" customWidth="1"/>
    <col min="5638" max="5638" width="8.75" style="2" customWidth="1"/>
    <col min="5639" max="5644" width="6.875" style="2" customWidth="1"/>
    <col min="5645" max="5888" width="8.875" style="2"/>
    <col min="5889" max="5889" width="12.125" style="2" bestFit="1" customWidth="1"/>
    <col min="5890" max="5890" width="8.25" style="2" bestFit="1" customWidth="1"/>
    <col min="5891" max="5892" width="6.5" style="2" bestFit="1" customWidth="1"/>
    <col min="5893" max="5893" width="7.375" style="2" customWidth="1"/>
    <col min="5894" max="5894" width="8.75" style="2" customWidth="1"/>
    <col min="5895" max="5900" width="6.875" style="2" customWidth="1"/>
    <col min="5901" max="6144" width="8.875" style="2"/>
    <col min="6145" max="6145" width="12.125" style="2" bestFit="1" customWidth="1"/>
    <col min="6146" max="6146" width="8.25" style="2" bestFit="1" customWidth="1"/>
    <col min="6147" max="6148" width="6.5" style="2" bestFit="1" customWidth="1"/>
    <col min="6149" max="6149" width="7.375" style="2" customWidth="1"/>
    <col min="6150" max="6150" width="8.75" style="2" customWidth="1"/>
    <col min="6151" max="6156" width="6.875" style="2" customWidth="1"/>
    <col min="6157" max="6400" width="8.875" style="2"/>
    <col min="6401" max="6401" width="12.125" style="2" bestFit="1" customWidth="1"/>
    <col min="6402" max="6402" width="8.25" style="2" bestFit="1" customWidth="1"/>
    <col min="6403" max="6404" width="6.5" style="2" bestFit="1" customWidth="1"/>
    <col min="6405" max="6405" width="7.375" style="2" customWidth="1"/>
    <col min="6406" max="6406" width="8.75" style="2" customWidth="1"/>
    <col min="6407" max="6412" width="6.875" style="2" customWidth="1"/>
    <col min="6413" max="6656" width="8.875" style="2"/>
    <col min="6657" max="6657" width="12.125" style="2" bestFit="1" customWidth="1"/>
    <col min="6658" max="6658" width="8.25" style="2" bestFit="1" customWidth="1"/>
    <col min="6659" max="6660" width="6.5" style="2" bestFit="1" customWidth="1"/>
    <col min="6661" max="6661" width="7.375" style="2" customWidth="1"/>
    <col min="6662" max="6662" width="8.75" style="2" customWidth="1"/>
    <col min="6663" max="6668" width="6.875" style="2" customWidth="1"/>
    <col min="6669" max="6912" width="8.875" style="2"/>
    <col min="6913" max="6913" width="12.125" style="2" bestFit="1" customWidth="1"/>
    <col min="6914" max="6914" width="8.25" style="2" bestFit="1" customWidth="1"/>
    <col min="6915" max="6916" width="6.5" style="2" bestFit="1" customWidth="1"/>
    <col min="6917" max="6917" width="7.375" style="2" customWidth="1"/>
    <col min="6918" max="6918" width="8.75" style="2" customWidth="1"/>
    <col min="6919" max="6924" width="6.875" style="2" customWidth="1"/>
    <col min="6925" max="7168" width="8.875" style="2"/>
    <col min="7169" max="7169" width="12.125" style="2" bestFit="1" customWidth="1"/>
    <col min="7170" max="7170" width="8.25" style="2" bestFit="1" customWidth="1"/>
    <col min="7171" max="7172" width="6.5" style="2" bestFit="1" customWidth="1"/>
    <col min="7173" max="7173" width="7.375" style="2" customWidth="1"/>
    <col min="7174" max="7174" width="8.75" style="2" customWidth="1"/>
    <col min="7175" max="7180" width="6.875" style="2" customWidth="1"/>
    <col min="7181" max="7424" width="8.875" style="2"/>
    <col min="7425" max="7425" width="12.125" style="2" bestFit="1" customWidth="1"/>
    <col min="7426" max="7426" width="8.25" style="2" bestFit="1" customWidth="1"/>
    <col min="7427" max="7428" width="6.5" style="2" bestFit="1" customWidth="1"/>
    <col min="7429" max="7429" width="7.375" style="2" customWidth="1"/>
    <col min="7430" max="7430" width="8.75" style="2" customWidth="1"/>
    <col min="7431" max="7436" width="6.875" style="2" customWidth="1"/>
    <col min="7437" max="7680" width="8.875" style="2"/>
    <col min="7681" max="7681" width="12.125" style="2" bestFit="1" customWidth="1"/>
    <col min="7682" max="7682" width="8.25" style="2" bestFit="1" customWidth="1"/>
    <col min="7683" max="7684" width="6.5" style="2" bestFit="1" customWidth="1"/>
    <col min="7685" max="7685" width="7.375" style="2" customWidth="1"/>
    <col min="7686" max="7686" width="8.75" style="2" customWidth="1"/>
    <col min="7687" max="7692" width="6.875" style="2" customWidth="1"/>
    <col min="7693" max="7936" width="8.875" style="2"/>
    <col min="7937" max="7937" width="12.125" style="2" bestFit="1" customWidth="1"/>
    <col min="7938" max="7938" width="8.25" style="2" bestFit="1" customWidth="1"/>
    <col min="7939" max="7940" width="6.5" style="2" bestFit="1" customWidth="1"/>
    <col min="7941" max="7941" width="7.375" style="2" customWidth="1"/>
    <col min="7942" max="7942" width="8.75" style="2" customWidth="1"/>
    <col min="7943" max="7948" width="6.875" style="2" customWidth="1"/>
    <col min="7949" max="8192" width="8.875" style="2"/>
    <col min="8193" max="8193" width="12.125" style="2" bestFit="1" customWidth="1"/>
    <col min="8194" max="8194" width="8.25" style="2" bestFit="1" customWidth="1"/>
    <col min="8195" max="8196" width="6.5" style="2" bestFit="1" customWidth="1"/>
    <col min="8197" max="8197" width="7.375" style="2" customWidth="1"/>
    <col min="8198" max="8198" width="8.75" style="2" customWidth="1"/>
    <col min="8199" max="8204" width="6.875" style="2" customWidth="1"/>
    <col min="8205" max="8448" width="8.875" style="2"/>
    <col min="8449" max="8449" width="12.125" style="2" bestFit="1" customWidth="1"/>
    <col min="8450" max="8450" width="8.25" style="2" bestFit="1" customWidth="1"/>
    <col min="8451" max="8452" width="6.5" style="2" bestFit="1" customWidth="1"/>
    <col min="8453" max="8453" width="7.375" style="2" customWidth="1"/>
    <col min="8454" max="8454" width="8.75" style="2" customWidth="1"/>
    <col min="8455" max="8460" width="6.875" style="2" customWidth="1"/>
    <col min="8461" max="8704" width="8.875" style="2"/>
    <col min="8705" max="8705" width="12.125" style="2" bestFit="1" customWidth="1"/>
    <col min="8706" max="8706" width="8.25" style="2" bestFit="1" customWidth="1"/>
    <col min="8707" max="8708" width="6.5" style="2" bestFit="1" customWidth="1"/>
    <col min="8709" max="8709" width="7.375" style="2" customWidth="1"/>
    <col min="8710" max="8710" width="8.75" style="2" customWidth="1"/>
    <col min="8711" max="8716" width="6.875" style="2" customWidth="1"/>
    <col min="8717" max="8960" width="8.875" style="2"/>
    <col min="8961" max="8961" width="12.125" style="2" bestFit="1" customWidth="1"/>
    <col min="8962" max="8962" width="8.25" style="2" bestFit="1" customWidth="1"/>
    <col min="8963" max="8964" width="6.5" style="2" bestFit="1" customWidth="1"/>
    <col min="8965" max="8965" width="7.375" style="2" customWidth="1"/>
    <col min="8966" max="8966" width="8.75" style="2" customWidth="1"/>
    <col min="8967" max="8972" width="6.875" style="2" customWidth="1"/>
    <col min="8973" max="9216" width="8.875" style="2"/>
    <col min="9217" max="9217" width="12.125" style="2" bestFit="1" customWidth="1"/>
    <col min="9218" max="9218" width="8.25" style="2" bestFit="1" customWidth="1"/>
    <col min="9219" max="9220" width="6.5" style="2" bestFit="1" customWidth="1"/>
    <col min="9221" max="9221" width="7.375" style="2" customWidth="1"/>
    <col min="9222" max="9222" width="8.75" style="2" customWidth="1"/>
    <col min="9223" max="9228" width="6.875" style="2" customWidth="1"/>
    <col min="9229" max="9472" width="8.875" style="2"/>
    <col min="9473" max="9473" width="12.125" style="2" bestFit="1" customWidth="1"/>
    <col min="9474" max="9474" width="8.25" style="2" bestFit="1" customWidth="1"/>
    <col min="9475" max="9476" width="6.5" style="2" bestFit="1" customWidth="1"/>
    <col min="9477" max="9477" width="7.375" style="2" customWidth="1"/>
    <col min="9478" max="9478" width="8.75" style="2" customWidth="1"/>
    <col min="9479" max="9484" width="6.875" style="2" customWidth="1"/>
    <col min="9485" max="9728" width="8.875" style="2"/>
    <col min="9729" max="9729" width="12.125" style="2" bestFit="1" customWidth="1"/>
    <col min="9730" max="9730" width="8.25" style="2" bestFit="1" customWidth="1"/>
    <col min="9731" max="9732" width="6.5" style="2" bestFit="1" customWidth="1"/>
    <col min="9733" max="9733" width="7.375" style="2" customWidth="1"/>
    <col min="9734" max="9734" width="8.75" style="2" customWidth="1"/>
    <col min="9735" max="9740" width="6.875" style="2" customWidth="1"/>
    <col min="9741" max="9984" width="8.875" style="2"/>
    <col min="9985" max="9985" width="12.125" style="2" bestFit="1" customWidth="1"/>
    <col min="9986" max="9986" width="8.25" style="2" bestFit="1" customWidth="1"/>
    <col min="9987" max="9988" width="6.5" style="2" bestFit="1" customWidth="1"/>
    <col min="9989" max="9989" width="7.375" style="2" customWidth="1"/>
    <col min="9990" max="9990" width="8.75" style="2" customWidth="1"/>
    <col min="9991" max="9996" width="6.875" style="2" customWidth="1"/>
    <col min="9997" max="10240" width="8.875" style="2"/>
    <col min="10241" max="10241" width="12.125" style="2" bestFit="1" customWidth="1"/>
    <col min="10242" max="10242" width="8.25" style="2" bestFit="1" customWidth="1"/>
    <col min="10243" max="10244" width="6.5" style="2" bestFit="1" customWidth="1"/>
    <col min="10245" max="10245" width="7.375" style="2" customWidth="1"/>
    <col min="10246" max="10246" width="8.75" style="2" customWidth="1"/>
    <col min="10247" max="10252" width="6.875" style="2" customWidth="1"/>
    <col min="10253" max="10496" width="8.875" style="2"/>
    <col min="10497" max="10497" width="12.125" style="2" bestFit="1" customWidth="1"/>
    <col min="10498" max="10498" width="8.25" style="2" bestFit="1" customWidth="1"/>
    <col min="10499" max="10500" width="6.5" style="2" bestFit="1" customWidth="1"/>
    <col min="10501" max="10501" width="7.375" style="2" customWidth="1"/>
    <col min="10502" max="10502" width="8.75" style="2" customWidth="1"/>
    <col min="10503" max="10508" width="6.875" style="2" customWidth="1"/>
    <col min="10509" max="10752" width="8.875" style="2"/>
    <col min="10753" max="10753" width="12.125" style="2" bestFit="1" customWidth="1"/>
    <col min="10754" max="10754" width="8.25" style="2" bestFit="1" customWidth="1"/>
    <col min="10755" max="10756" width="6.5" style="2" bestFit="1" customWidth="1"/>
    <col min="10757" max="10757" width="7.375" style="2" customWidth="1"/>
    <col min="10758" max="10758" width="8.75" style="2" customWidth="1"/>
    <col min="10759" max="10764" width="6.875" style="2" customWidth="1"/>
    <col min="10765" max="11008" width="8.875" style="2"/>
    <col min="11009" max="11009" width="12.125" style="2" bestFit="1" customWidth="1"/>
    <col min="11010" max="11010" width="8.25" style="2" bestFit="1" customWidth="1"/>
    <col min="11011" max="11012" width="6.5" style="2" bestFit="1" customWidth="1"/>
    <col min="11013" max="11013" width="7.375" style="2" customWidth="1"/>
    <col min="11014" max="11014" width="8.75" style="2" customWidth="1"/>
    <col min="11015" max="11020" width="6.875" style="2" customWidth="1"/>
    <col min="11021" max="11264" width="8.875" style="2"/>
    <col min="11265" max="11265" width="12.125" style="2" bestFit="1" customWidth="1"/>
    <col min="11266" max="11266" width="8.25" style="2" bestFit="1" customWidth="1"/>
    <col min="11267" max="11268" width="6.5" style="2" bestFit="1" customWidth="1"/>
    <col min="11269" max="11269" width="7.375" style="2" customWidth="1"/>
    <col min="11270" max="11270" width="8.75" style="2" customWidth="1"/>
    <col min="11271" max="11276" width="6.875" style="2" customWidth="1"/>
    <col min="11277" max="11520" width="8.875" style="2"/>
    <col min="11521" max="11521" width="12.125" style="2" bestFit="1" customWidth="1"/>
    <col min="11522" max="11522" width="8.25" style="2" bestFit="1" customWidth="1"/>
    <col min="11523" max="11524" width="6.5" style="2" bestFit="1" customWidth="1"/>
    <col min="11525" max="11525" width="7.375" style="2" customWidth="1"/>
    <col min="11526" max="11526" width="8.75" style="2" customWidth="1"/>
    <col min="11527" max="11532" width="6.875" style="2" customWidth="1"/>
    <col min="11533" max="11776" width="8.875" style="2"/>
    <col min="11777" max="11777" width="12.125" style="2" bestFit="1" customWidth="1"/>
    <col min="11778" max="11778" width="8.25" style="2" bestFit="1" customWidth="1"/>
    <col min="11779" max="11780" width="6.5" style="2" bestFit="1" customWidth="1"/>
    <col min="11781" max="11781" width="7.375" style="2" customWidth="1"/>
    <col min="11782" max="11782" width="8.75" style="2" customWidth="1"/>
    <col min="11783" max="11788" width="6.875" style="2" customWidth="1"/>
    <col min="11789" max="12032" width="8.875" style="2"/>
    <col min="12033" max="12033" width="12.125" style="2" bestFit="1" customWidth="1"/>
    <col min="12034" max="12034" width="8.25" style="2" bestFit="1" customWidth="1"/>
    <col min="12035" max="12036" width="6.5" style="2" bestFit="1" customWidth="1"/>
    <col min="12037" max="12037" width="7.375" style="2" customWidth="1"/>
    <col min="12038" max="12038" width="8.75" style="2" customWidth="1"/>
    <col min="12039" max="12044" width="6.875" style="2" customWidth="1"/>
    <col min="12045" max="12288" width="8.875" style="2"/>
    <col min="12289" max="12289" width="12.125" style="2" bestFit="1" customWidth="1"/>
    <col min="12290" max="12290" width="8.25" style="2" bestFit="1" customWidth="1"/>
    <col min="12291" max="12292" width="6.5" style="2" bestFit="1" customWidth="1"/>
    <col min="12293" max="12293" width="7.375" style="2" customWidth="1"/>
    <col min="12294" max="12294" width="8.75" style="2" customWidth="1"/>
    <col min="12295" max="12300" width="6.875" style="2" customWidth="1"/>
    <col min="12301" max="12544" width="8.875" style="2"/>
    <col min="12545" max="12545" width="12.125" style="2" bestFit="1" customWidth="1"/>
    <col min="12546" max="12546" width="8.25" style="2" bestFit="1" customWidth="1"/>
    <col min="12547" max="12548" width="6.5" style="2" bestFit="1" customWidth="1"/>
    <col min="12549" max="12549" width="7.375" style="2" customWidth="1"/>
    <col min="12550" max="12550" width="8.75" style="2" customWidth="1"/>
    <col min="12551" max="12556" width="6.875" style="2" customWidth="1"/>
    <col min="12557" max="12800" width="8.875" style="2"/>
    <col min="12801" max="12801" width="12.125" style="2" bestFit="1" customWidth="1"/>
    <col min="12802" max="12802" width="8.25" style="2" bestFit="1" customWidth="1"/>
    <col min="12803" max="12804" width="6.5" style="2" bestFit="1" customWidth="1"/>
    <col min="12805" max="12805" width="7.375" style="2" customWidth="1"/>
    <col min="12806" max="12806" width="8.75" style="2" customWidth="1"/>
    <col min="12807" max="12812" width="6.875" style="2" customWidth="1"/>
    <col min="12813" max="13056" width="8.875" style="2"/>
    <col min="13057" max="13057" width="12.125" style="2" bestFit="1" customWidth="1"/>
    <col min="13058" max="13058" width="8.25" style="2" bestFit="1" customWidth="1"/>
    <col min="13059" max="13060" width="6.5" style="2" bestFit="1" customWidth="1"/>
    <col min="13061" max="13061" width="7.375" style="2" customWidth="1"/>
    <col min="13062" max="13062" width="8.75" style="2" customWidth="1"/>
    <col min="13063" max="13068" width="6.875" style="2" customWidth="1"/>
    <col min="13069" max="13312" width="8.875" style="2"/>
    <col min="13313" max="13313" width="12.125" style="2" bestFit="1" customWidth="1"/>
    <col min="13314" max="13314" width="8.25" style="2" bestFit="1" customWidth="1"/>
    <col min="13315" max="13316" width="6.5" style="2" bestFit="1" customWidth="1"/>
    <col min="13317" max="13317" width="7.375" style="2" customWidth="1"/>
    <col min="13318" max="13318" width="8.75" style="2" customWidth="1"/>
    <col min="13319" max="13324" width="6.875" style="2" customWidth="1"/>
    <col min="13325" max="13568" width="8.875" style="2"/>
    <col min="13569" max="13569" width="12.125" style="2" bestFit="1" customWidth="1"/>
    <col min="13570" max="13570" width="8.25" style="2" bestFit="1" customWidth="1"/>
    <col min="13571" max="13572" width="6.5" style="2" bestFit="1" customWidth="1"/>
    <col min="13573" max="13573" width="7.375" style="2" customWidth="1"/>
    <col min="13574" max="13574" width="8.75" style="2" customWidth="1"/>
    <col min="13575" max="13580" width="6.875" style="2" customWidth="1"/>
    <col min="13581" max="13824" width="8.875" style="2"/>
    <col min="13825" max="13825" width="12.125" style="2" bestFit="1" customWidth="1"/>
    <col min="13826" max="13826" width="8.25" style="2" bestFit="1" customWidth="1"/>
    <col min="13827" max="13828" width="6.5" style="2" bestFit="1" customWidth="1"/>
    <col min="13829" max="13829" width="7.375" style="2" customWidth="1"/>
    <col min="13830" max="13830" width="8.75" style="2" customWidth="1"/>
    <col min="13831" max="13836" width="6.875" style="2" customWidth="1"/>
    <col min="13837" max="14080" width="8.875" style="2"/>
    <col min="14081" max="14081" width="12.125" style="2" bestFit="1" customWidth="1"/>
    <col min="14082" max="14082" width="8.25" style="2" bestFit="1" customWidth="1"/>
    <col min="14083" max="14084" width="6.5" style="2" bestFit="1" customWidth="1"/>
    <col min="14085" max="14085" width="7.375" style="2" customWidth="1"/>
    <col min="14086" max="14086" width="8.75" style="2" customWidth="1"/>
    <col min="14087" max="14092" width="6.875" style="2" customWidth="1"/>
    <col min="14093" max="14336" width="8.875" style="2"/>
    <col min="14337" max="14337" width="12.125" style="2" bestFit="1" customWidth="1"/>
    <col min="14338" max="14338" width="8.25" style="2" bestFit="1" customWidth="1"/>
    <col min="14339" max="14340" width="6.5" style="2" bestFit="1" customWidth="1"/>
    <col min="14341" max="14341" width="7.375" style="2" customWidth="1"/>
    <col min="14342" max="14342" width="8.75" style="2" customWidth="1"/>
    <col min="14343" max="14348" width="6.875" style="2" customWidth="1"/>
    <col min="14349" max="14592" width="8.875" style="2"/>
    <col min="14593" max="14593" width="12.125" style="2" bestFit="1" customWidth="1"/>
    <col min="14594" max="14594" width="8.25" style="2" bestFit="1" customWidth="1"/>
    <col min="14595" max="14596" width="6.5" style="2" bestFit="1" customWidth="1"/>
    <col min="14597" max="14597" width="7.375" style="2" customWidth="1"/>
    <col min="14598" max="14598" width="8.75" style="2" customWidth="1"/>
    <col min="14599" max="14604" width="6.875" style="2" customWidth="1"/>
    <col min="14605" max="14848" width="8.875" style="2"/>
    <col min="14849" max="14849" width="12.125" style="2" bestFit="1" customWidth="1"/>
    <col min="14850" max="14850" width="8.25" style="2" bestFit="1" customWidth="1"/>
    <col min="14851" max="14852" width="6.5" style="2" bestFit="1" customWidth="1"/>
    <col min="14853" max="14853" width="7.375" style="2" customWidth="1"/>
    <col min="14854" max="14854" width="8.75" style="2" customWidth="1"/>
    <col min="14855" max="14860" width="6.875" style="2" customWidth="1"/>
    <col min="14861" max="15104" width="8.875" style="2"/>
    <col min="15105" max="15105" width="12.125" style="2" bestFit="1" customWidth="1"/>
    <col min="15106" max="15106" width="8.25" style="2" bestFit="1" customWidth="1"/>
    <col min="15107" max="15108" width="6.5" style="2" bestFit="1" customWidth="1"/>
    <col min="15109" max="15109" width="7.375" style="2" customWidth="1"/>
    <col min="15110" max="15110" width="8.75" style="2" customWidth="1"/>
    <col min="15111" max="15116" width="6.875" style="2" customWidth="1"/>
    <col min="15117" max="15360" width="8.875" style="2"/>
    <col min="15361" max="15361" width="12.125" style="2" bestFit="1" customWidth="1"/>
    <col min="15362" max="15362" width="8.25" style="2" bestFit="1" customWidth="1"/>
    <col min="15363" max="15364" width="6.5" style="2" bestFit="1" customWidth="1"/>
    <col min="15365" max="15365" width="7.375" style="2" customWidth="1"/>
    <col min="15366" max="15366" width="8.75" style="2" customWidth="1"/>
    <col min="15367" max="15372" width="6.875" style="2" customWidth="1"/>
    <col min="15373" max="15616" width="8.875" style="2"/>
    <col min="15617" max="15617" width="12.125" style="2" bestFit="1" customWidth="1"/>
    <col min="15618" max="15618" width="8.25" style="2" bestFit="1" customWidth="1"/>
    <col min="15619" max="15620" width="6.5" style="2" bestFit="1" customWidth="1"/>
    <col min="15621" max="15621" width="7.375" style="2" customWidth="1"/>
    <col min="15622" max="15622" width="8.75" style="2" customWidth="1"/>
    <col min="15623" max="15628" width="6.875" style="2" customWidth="1"/>
    <col min="15629" max="15872" width="8.875" style="2"/>
    <col min="15873" max="15873" width="12.125" style="2" bestFit="1" customWidth="1"/>
    <col min="15874" max="15874" width="8.25" style="2" bestFit="1" customWidth="1"/>
    <col min="15875" max="15876" width="6.5" style="2" bestFit="1" customWidth="1"/>
    <col min="15877" max="15877" width="7.375" style="2" customWidth="1"/>
    <col min="15878" max="15878" width="8.75" style="2" customWidth="1"/>
    <col min="15879" max="15884" width="6.875" style="2" customWidth="1"/>
    <col min="15885" max="16128" width="8.875" style="2"/>
    <col min="16129" max="16129" width="12.125" style="2" bestFit="1" customWidth="1"/>
    <col min="16130" max="16130" width="8.25" style="2" bestFit="1" customWidth="1"/>
    <col min="16131" max="16132" width="6.5" style="2" bestFit="1" customWidth="1"/>
    <col min="16133" max="16133" width="7.375" style="2" customWidth="1"/>
    <col min="16134" max="16134" width="8.75" style="2" customWidth="1"/>
    <col min="16135" max="16140" width="6.875" style="2" customWidth="1"/>
    <col min="16141" max="16384" width="8.875" style="2"/>
  </cols>
  <sheetData>
    <row r="1" spans="1:13" ht="18.75" customHeight="1" x14ac:dyDescent="0.15">
      <c r="A1" s="68" t="s">
        <v>244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18.7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ht="18.75" customHeight="1" thickBot="1" x14ac:dyDescent="0.2">
      <c r="K3" s="104"/>
      <c r="L3" s="104" t="s">
        <v>245</v>
      </c>
    </row>
    <row r="4" spans="1:13" ht="18.75" customHeight="1" x14ac:dyDescent="0.15">
      <c r="A4" s="426" t="s">
        <v>1</v>
      </c>
      <c r="B4" s="429" t="s">
        <v>2</v>
      </c>
      <c r="C4" s="408" t="s">
        <v>246</v>
      </c>
      <c r="D4" s="410"/>
      <c r="E4" s="410"/>
      <c r="F4" s="410"/>
      <c r="G4" s="410"/>
      <c r="H4" s="410"/>
      <c r="I4" s="410"/>
      <c r="J4" s="410"/>
      <c r="K4" s="410"/>
      <c r="L4" s="411"/>
    </row>
    <row r="5" spans="1:13" ht="18.75" customHeight="1" x14ac:dyDescent="0.15">
      <c r="A5" s="427"/>
      <c r="B5" s="430"/>
      <c r="C5" s="432" t="s">
        <v>5</v>
      </c>
      <c r="D5" s="433" t="s">
        <v>6</v>
      </c>
      <c r="E5" s="433" t="s">
        <v>49</v>
      </c>
      <c r="F5" s="435" t="s">
        <v>247</v>
      </c>
      <c r="G5" s="433" t="s">
        <v>248</v>
      </c>
      <c r="H5" s="433"/>
      <c r="I5" s="433"/>
      <c r="J5" s="433"/>
      <c r="K5" s="433"/>
      <c r="L5" s="437"/>
    </row>
    <row r="6" spans="1:13" ht="29.25" thickBot="1" x14ac:dyDescent="0.2">
      <c r="A6" s="428"/>
      <c r="B6" s="431"/>
      <c r="C6" s="409"/>
      <c r="D6" s="434"/>
      <c r="E6" s="434"/>
      <c r="F6" s="436"/>
      <c r="G6" s="18" t="s">
        <v>371</v>
      </c>
      <c r="H6" s="18" t="s">
        <v>250</v>
      </c>
      <c r="I6" s="32" t="s">
        <v>249</v>
      </c>
      <c r="J6" s="18" t="s">
        <v>372</v>
      </c>
      <c r="K6" s="18" t="s">
        <v>377</v>
      </c>
      <c r="L6" s="33" t="s">
        <v>106</v>
      </c>
    </row>
    <row r="7" spans="1:13" ht="18.75" customHeight="1" thickTop="1" x14ac:dyDescent="0.15">
      <c r="A7" s="118" t="s">
        <v>453</v>
      </c>
      <c r="B7" s="119">
        <v>1068</v>
      </c>
      <c r="C7" s="120">
        <v>1020</v>
      </c>
      <c r="D7" s="120">
        <v>975</v>
      </c>
      <c r="E7" s="120">
        <v>1995</v>
      </c>
      <c r="F7" s="120">
        <v>123</v>
      </c>
      <c r="G7" s="120">
        <v>299</v>
      </c>
      <c r="H7" s="120">
        <v>277</v>
      </c>
      <c r="I7" s="120">
        <v>541</v>
      </c>
      <c r="J7" s="120">
        <v>334</v>
      </c>
      <c r="K7" s="120">
        <v>83</v>
      </c>
      <c r="L7" s="121">
        <v>304</v>
      </c>
    </row>
    <row r="8" spans="1:13" ht="18.75" customHeight="1" x14ac:dyDescent="0.15">
      <c r="A8" s="122" t="s">
        <v>251</v>
      </c>
      <c r="B8" s="119">
        <v>1177</v>
      </c>
      <c r="C8" s="120">
        <v>1130</v>
      </c>
      <c r="D8" s="120">
        <v>1013</v>
      </c>
      <c r="E8" s="120">
        <v>2143</v>
      </c>
      <c r="F8" s="120">
        <v>148</v>
      </c>
      <c r="G8" s="120">
        <v>368</v>
      </c>
      <c r="H8" s="120">
        <v>317</v>
      </c>
      <c r="I8" s="120">
        <v>527</v>
      </c>
      <c r="J8" s="120">
        <v>346</v>
      </c>
      <c r="K8" s="120">
        <v>126</v>
      </c>
      <c r="L8" s="121">
        <v>360</v>
      </c>
    </row>
    <row r="9" spans="1:13" ht="18.75" customHeight="1" x14ac:dyDescent="0.15">
      <c r="A9" s="122" t="s">
        <v>252</v>
      </c>
      <c r="B9" s="119">
        <v>1322</v>
      </c>
      <c r="C9" s="120">
        <v>1284</v>
      </c>
      <c r="D9" s="120">
        <v>1067</v>
      </c>
      <c r="E9" s="120">
        <v>2351</v>
      </c>
      <c r="F9" s="120">
        <v>208</v>
      </c>
      <c r="G9" s="120">
        <v>442</v>
      </c>
      <c r="H9" s="120">
        <v>330</v>
      </c>
      <c r="I9" s="120">
        <v>552</v>
      </c>
      <c r="J9" s="120">
        <v>379</v>
      </c>
      <c r="K9" s="120">
        <v>160</v>
      </c>
      <c r="L9" s="121">
        <v>417</v>
      </c>
    </row>
    <row r="10" spans="1:13" ht="18.75" customHeight="1" x14ac:dyDescent="0.15">
      <c r="A10" s="122" t="s">
        <v>253</v>
      </c>
      <c r="B10" s="119">
        <v>1512</v>
      </c>
      <c r="C10" s="120">
        <v>1419</v>
      </c>
      <c r="D10" s="120">
        <v>1170</v>
      </c>
      <c r="E10" s="120">
        <v>2589</v>
      </c>
      <c r="F10" s="120">
        <v>238</v>
      </c>
      <c r="G10" s="120">
        <v>627</v>
      </c>
      <c r="H10" s="120">
        <v>387</v>
      </c>
      <c r="I10" s="120">
        <v>469</v>
      </c>
      <c r="J10" s="120">
        <v>355</v>
      </c>
      <c r="K10" s="120">
        <v>206</v>
      </c>
      <c r="L10" s="121">
        <v>520</v>
      </c>
    </row>
    <row r="11" spans="1:13" ht="18.75" customHeight="1" x14ac:dyDescent="0.15">
      <c r="A11" s="123" t="s">
        <v>254</v>
      </c>
      <c r="B11" s="119">
        <v>1647</v>
      </c>
      <c r="C11" s="120">
        <v>1479</v>
      </c>
      <c r="D11" s="120">
        <v>1310</v>
      </c>
      <c r="E11" s="120">
        <v>2789</v>
      </c>
      <c r="F11" s="120">
        <v>200</v>
      </c>
      <c r="G11" s="120">
        <v>814</v>
      </c>
      <c r="H11" s="120">
        <v>421</v>
      </c>
      <c r="I11" s="120">
        <v>441</v>
      </c>
      <c r="J11" s="120">
        <v>411</v>
      </c>
      <c r="K11" s="120">
        <v>177</v>
      </c>
      <c r="L11" s="121">
        <v>478</v>
      </c>
    </row>
    <row r="12" spans="1:13" ht="18.75" customHeight="1" x14ac:dyDescent="0.15">
      <c r="A12" s="124" t="s">
        <v>367</v>
      </c>
      <c r="B12" s="119">
        <v>1922</v>
      </c>
      <c r="C12" s="120">
        <v>1672</v>
      </c>
      <c r="D12" s="120">
        <v>1420</v>
      </c>
      <c r="E12" s="120">
        <v>3092</v>
      </c>
      <c r="F12" s="120">
        <v>303</v>
      </c>
      <c r="G12" s="120">
        <v>1032</v>
      </c>
      <c r="H12" s="120">
        <v>428</v>
      </c>
      <c r="I12" s="120">
        <v>459</v>
      </c>
      <c r="J12" s="120">
        <v>471</v>
      </c>
      <c r="K12" s="120">
        <v>166</v>
      </c>
      <c r="L12" s="121">
        <v>489</v>
      </c>
    </row>
    <row r="13" spans="1:13" ht="18.75" customHeight="1" x14ac:dyDescent="0.15">
      <c r="A13" s="124" t="s">
        <v>369</v>
      </c>
      <c r="B13" s="119">
        <v>1900</v>
      </c>
      <c r="C13" s="120">
        <v>1650</v>
      </c>
      <c r="D13" s="120">
        <v>1395</v>
      </c>
      <c r="E13" s="120">
        <v>3045</v>
      </c>
      <c r="F13" s="120">
        <v>-47</v>
      </c>
      <c r="G13" s="120">
        <v>1121</v>
      </c>
      <c r="H13" s="120">
        <v>405</v>
      </c>
      <c r="I13" s="120">
        <v>433</v>
      </c>
      <c r="J13" s="120">
        <v>389</v>
      </c>
      <c r="K13" s="120">
        <v>166</v>
      </c>
      <c r="L13" s="121">
        <v>492</v>
      </c>
    </row>
    <row r="14" spans="1:13" ht="18.75" customHeight="1" x14ac:dyDescent="0.15">
      <c r="A14" s="124" t="s">
        <v>373</v>
      </c>
      <c r="B14" s="119">
        <v>1729</v>
      </c>
      <c r="C14" s="120">
        <v>1555</v>
      </c>
      <c r="D14" s="120">
        <v>1343</v>
      </c>
      <c r="E14" s="120">
        <v>2898</v>
      </c>
      <c r="F14" s="120">
        <v>-147</v>
      </c>
      <c r="G14" s="120">
        <v>1051</v>
      </c>
      <c r="H14" s="120">
        <v>405</v>
      </c>
      <c r="I14" s="120">
        <v>384</v>
      </c>
      <c r="J14" s="120">
        <v>359</v>
      </c>
      <c r="K14" s="120">
        <v>161</v>
      </c>
      <c r="L14" s="121">
        <v>500</v>
      </c>
    </row>
    <row r="15" spans="1:13" ht="18.75" customHeight="1" x14ac:dyDescent="0.15">
      <c r="A15" s="124" t="s">
        <v>379</v>
      </c>
      <c r="B15" s="125">
        <v>1935</v>
      </c>
      <c r="C15" s="126">
        <v>1732</v>
      </c>
      <c r="D15" s="126">
        <v>1446</v>
      </c>
      <c r="E15" s="126">
        <v>3178</v>
      </c>
      <c r="F15" s="127">
        <v>280</v>
      </c>
      <c r="G15" s="126">
        <v>1224</v>
      </c>
      <c r="H15" s="126">
        <v>461</v>
      </c>
      <c r="I15" s="126">
        <v>396</v>
      </c>
      <c r="J15" s="126">
        <v>333</v>
      </c>
      <c r="K15" s="126">
        <v>191</v>
      </c>
      <c r="L15" s="134">
        <v>574</v>
      </c>
      <c r="M15" s="28"/>
    </row>
    <row r="16" spans="1:13" ht="18.75" customHeight="1" thickBot="1" x14ac:dyDescent="0.2">
      <c r="A16" s="191" t="s">
        <v>454</v>
      </c>
      <c r="B16" s="177">
        <v>2101</v>
      </c>
      <c r="C16" s="179">
        <v>1812</v>
      </c>
      <c r="D16" s="179">
        <v>1583</v>
      </c>
      <c r="E16" s="179">
        <v>3395</v>
      </c>
      <c r="F16" s="179">
        <v>217</v>
      </c>
      <c r="G16" s="179">
        <v>1346</v>
      </c>
      <c r="H16" s="179">
        <v>513</v>
      </c>
      <c r="I16" s="179">
        <v>388</v>
      </c>
      <c r="J16" s="179">
        <v>320</v>
      </c>
      <c r="K16" s="179">
        <v>243</v>
      </c>
      <c r="L16" s="178">
        <v>585</v>
      </c>
    </row>
    <row r="17" spans="1:12" ht="18.75" customHeight="1" thickBot="1" x14ac:dyDescent="0.2">
      <c r="F17" s="128"/>
      <c r="G17" s="129"/>
      <c r="H17" s="421" t="s">
        <v>103</v>
      </c>
      <c r="I17" s="422"/>
      <c r="J17" s="422"/>
      <c r="K17" s="422"/>
      <c r="L17" s="422"/>
    </row>
    <row r="18" spans="1:12" ht="18.75" customHeight="1" thickBot="1" x14ac:dyDescent="0.2">
      <c r="A18" s="186" t="s">
        <v>455</v>
      </c>
      <c r="B18" s="185"/>
      <c r="C18" s="130" t="s">
        <v>5</v>
      </c>
      <c r="D18" s="131" t="s">
        <v>6</v>
      </c>
      <c r="E18" s="132" t="s">
        <v>107</v>
      </c>
      <c r="F18" s="423"/>
      <c r="G18" s="423"/>
      <c r="H18" s="423"/>
      <c r="I18" s="423"/>
      <c r="J18" s="423"/>
      <c r="K18" s="423"/>
      <c r="L18" s="423"/>
    </row>
    <row r="19" spans="1:12" ht="18.75" customHeight="1" thickTop="1" x14ac:dyDescent="0.15">
      <c r="A19" s="424" t="s">
        <v>464</v>
      </c>
      <c r="B19" s="425"/>
      <c r="C19" s="293">
        <v>778</v>
      </c>
      <c r="D19" s="294">
        <v>568</v>
      </c>
      <c r="E19" s="295">
        <v>1346</v>
      </c>
      <c r="F19" s="133"/>
    </row>
    <row r="20" spans="1:12" ht="18.75" customHeight="1" x14ac:dyDescent="0.15">
      <c r="A20" s="419" t="s">
        <v>465</v>
      </c>
      <c r="B20" s="420"/>
      <c r="C20" s="296">
        <v>213</v>
      </c>
      <c r="D20" s="297">
        <v>300</v>
      </c>
      <c r="E20" s="298">
        <v>513</v>
      </c>
      <c r="F20" s="133"/>
    </row>
    <row r="21" spans="1:12" ht="18.75" customHeight="1" x14ac:dyDescent="0.15">
      <c r="A21" s="419" t="s">
        <v>108</v>
      </c>
      <c r="B21" s="420"/>
      <c r="C21" s="296">
        <v>187</v>
      </c>
      <c r="D21" s="297">
        <v>201</v>
      </c>
      <c r="E21" s="298">
        <v>388</v>
      </c>
      <c r="F21" s="133"/>
    </row>
    <row r="22" spans="1:12" ht="18.75" customHeight="1" x14ac:dyDescent="0.15">
      <c r="A22" s="419" t="s">
        <v>466</v>
      </c>
      <c r="B22" s="420"/>
      <c r="C22" s="296">
        <v>177</v>
      </c>
      <c r="D22" s="297">
        <v>143</v>
      </c>
      <c r="E22" s="298">
        <v>320</v>
      </c>
      <c r="F22" s="133"/>
    </row>
    <row r="23" spans="1:12" ht="18.75" customHeight="1" x14ac:dyDescent="0.15">
      <c r="A23" s="419" t="s">
        <v>467</v>
      </c>
      <c r="B23" s="420"/>
      <c r="C23" s="296">
        <v>152</v>
      </c>
      <c r="D23" s="297">
        <v>91</v>
      </c>
      <c r="E23" s="298">
        <v>243</v>
      </c>
      <c r="F23" s="133"/>
    </row>
    <row r="24" spans="1:12" ht="18.75" customHeight="1" x14ac:dyDescent="0.15">
      <c r="A24" s="419" t="s">
        <v>443</v>
      </c>
      <c r="B24" s="420"/>
      <c r="C24" s="296">
        <v>90</v>
      </c>
      <c r="D24" s="297">
        <v>96</v>
      </c>
      <c r="E24" s="298">
        <v>186</v>
      </c>
      <c r="F24" s="133"/>
    </row>
    <row r="25" spans="1:12" ht="18.75" customHeight="1" x14ac:dyDescent="0.15">
      <c r="A25" s="419" t="s">
        <v>468</v>
      </c>
      <c r="B25" s="420"/>
      <c r="C25" s="296">
        <v>47</v>
      </c>
      <c r="D25" s="297">
        <v>33</v>
      </c>
      <c r="E25" s="298">
        <v>80</v>
      </c>
      <c r="F25" s="133"/>
    </row>
    <row r="26" spans="1:12" ht="18.75" customHeight="1" x14ac:dyDescent="0.15">
      <c r="A26" s="419" t="s">
        <v>446</v>
      </c>
      <c r="B26" s="420"/>
      <c r="C26" s="296">
        <v>42</v>
      </c>
      <c r="D26" s="297">
        <v>13</v>
      </c>
      <c r="E26" s="298">
        <v>55</v>
      </c>
      <c r="F26" s="133"/>
    </row>
    <row r="27" spans="1:12" ht="18.75" customHeight="1" x14ac:dyDescent="0.15">
      <c r="A27" s="419" t="s">
        <v>445</v>
      </c>
      <c r="B27" s="420"/>
      <c r="C27" s="296">
        <v>24</v>
      </c>
      <c r="D27" s="297">
        <v>29</v>
      </c>
      <c r="E27" s="298">
        <v>53</v>
      </c>
      <c r="F27" s="133"/>
    </row>
    <row r="28" spans="1:12" ht="18.75" customHeight="1" x14ac:dyDescent="0.15">
      <c r="A28" s="419" t="s">
        <v>469</v>
      </c>
      <c r="B28" s="420"/>
      <c r="C28" s="296">
        <v>4</v>
      </c>
      <c r="D28" s="297">
        <v>46</v>
      </c>
      <c r="E28" s="298">
        <v>50</v>
      </c>
      <c r="F28" s="133"/>
    </row>
    <row r="29" spans="1:12" ht="18.75" customHeight="1" x14ac:dyDescent="0.15">
      <c r="A29" s="419" t="s">
        <v>447</v>
      </c>
      <c r="B29" s="420"/>
      <c r="C29" s="296">
        <v>11</v>
      </c>
      <c r="D29" s="297">
        <v>17</v>
      </c>
      <c r="E29" s="298">
        <v>28</v>
      </c>
      <c r="F29" s="133"/>
    </row>
    <row r="30" spans="1:12" ht="18.75" customHeight="1" x14ac:dyDescent="0.15">
      <c r="A30" s="419" t="s">
        <v>444</v>
      </c>
      <c r="B30" s="420"/>
      <c r="C30" s="296">
        <v>20</v>
      </c>
      <c r="D30" s="297">
        <v>7</v>
      </c>
      <c r="E30" s="298">
        <v>27</v>
      </c>
      <c r="F30" s="133"/>
    </row>
    <row r="31" spans="1:12" ht="18.75" customHeight="1" x14ac:dyDescent="0.15">
      <c r="A31" s="419" t="s">
        <v>470</v>
      </c>
      <c r="B31" s="420"/>
      <c r="C31" s="296">
        <v>8</v>
      </c>
      <c r="D31" s="297">
        <v>9</v>
      </c>
      <c r="E31" s="298">
        <v>17</v>
      </c>
      <c r="F31" s="133"/>
    </row>
    <row r="32" spans="1:12" ht="18.75" customHeight="1" x14ac:dyDescent="0.15">
      <c r="A32" s="419" t="s">
        <v>448</v>
      </c>
      <c r="B32" s="420"/>
      <c r="C32" s="296">
        <v>4</v>
      </c>
      <c r="D32" s="297">
        <v>9</v>
      </c>
      <c r="E32" s="298">
        <v>13</v>
      </c>
      <c r="F32" s="133"/>
    </row>
    <row r="33" spans="1:12" ht="18.75" customHeight="1" x14ac:dyDescent="0.15">
      <c r="A33" s="419" t="s">
        <v>449</v>
      </c>
      <c r="B33" s="420"/>
      <c r="C33" s="296">
        <v>10</v>
      </c>
      <c r="D33" s="297">
        <v>4</v>
      </c>
      <c r="E33" s="298">
        <v>14</v>
      </c>
      <c r="F33" s="133"/>
    </row>
    <row r="34" spans="1:12" ht="18.75" customHeight="1" x14ac:dyDescent="0.15">
      <c r="A34" s="419" t="s">
        <v>451</v>
      </c>
      <c r="B34" s="420"/>
      <c r="C34" s="296">
        <v>12</v>
      </c>
      <c r="D34" s="298">
        <v>0</v>
      </c>
      <c r="E34" s="298">
        <v>12</v>
      </c>
      <c r="F34" s="133"/>
    </row>
    <row r="35" spans="1:12" ht="18.75" customHeight="1" x14ac:dyDescent="0.15">
      <c r="A35" s="419" t="s">
        <v>450</v>
      </c>
      <c r="B35" s="420"/>
      <c r="C35" s="296">
        <v>2</v>
      </c>
      <c r="D35" s="297">
        <v>8</v>
      </c>
      <c r="E35" s="298">
        <v>10</v>
      </c>
      <c r="F35" s="133"/>
    </row>
    <row r="36" spans="1:12" ht="18.75" customHeight="1" x14ac:dyDescent="0.15">
      <c r="A36" s="419" t="s">
        <v>471</v>
      </c>
      <c r="B36" s="420"/>
      <c r="C36" s="298">
        <v>5</v>
      </c>
      <c r="D36" s="298">
        <v>0</v>
      </c>
      <c r="E36" s="298">
        <v>5</v>
      </c>
      <c r="F36" s="133"/>
    </row>
    <row r="37" spans="1:12" ht="18.75" customHeight="1" thickBot="1" x14ac:dyDescent="0.2">
      <c r="A37" s="417" t="s">
        <v>106</v>
      </c>
      <c r="B37" s="418"/>
      <c r="C37" s="299">
        <v>26</v>
      </c>
      <c r="D37" s="299">
        <v>9</v>
      </c>
      <c r="E37" s="299">
        <v>35</v>
      </c>
      <c r="J37" s="416"/>
      <c r="K37" s="416"/>
      <c r="L37" s="416"/>
    </row>
    <row r="38" spans="1:12" ht="18.75" customHeight="1" x14ac:dyDescent="0.15">
      <c r="C38" s="28"/>
      <c r="E38" s="28"/>
    </row>
    <row r="39" spans="1:12" ht="18.75" customHeight="1" x14ac:dyDescent="0.15">
      <c r="E39" s="31"/>
    </row>
  </sheetData>
  <autoFilter ref="A18:E37" xr:uid="{00000000-0009-0000-0000-000008000000}">
    <sortState xmlns:xlrd2="http://schemas.microsoft.com/office/spreadsheetml/2017/richdata2" ref="A19:E37">
      <sortCondition descending="1" ref="E18:E38"/>
    </sortState>
  </autoFilter>
  <sortState xmlns:xlrd2="http://schemas.microsoft.com/office/spreadsheetml/2017/richdata2" ref="A19:E37">
    <sortCondition descending="1" ref="E19:E36"/>
  </sortState>
  <mergeCells count="30">
    <mergeCell ref="A4:A6"/>
    <mergeCell ref="B4:B6"/>
    <mergeCell ref="C4:L4"/>
    <mergeCell ref="C5:C6"/>
    <mergeCell ref="D5:D6"/>
    <mergeCell ref="E5:E6"/>
    <mergeCell ref="F5:F6"/>
    <mergeCell ref="G5:L5"/>
    <mergeCell ref="H17:L17"/>
    <mergeCell ref="F18:L18"/>
    <mergeCell ref="A19:B19"/>
    <mergeCell ref="A20:B20"/>
    <mergeCell ref="A21:B21"/>
    <mergeCell ref="A22:B22"/>
    <mergeCell ref="A23:B23"/>
    <mergeCell ref="A24:B24"/>
    <mergeCell ref="A25:B25"/>
    <mergeCell ref="A26:B26"/>
    <mergeCell ref="J37:L37"/>
    <mergeCell ref="A37:B37"/>
    <mergeCell ref="A27:B27"/>
    <mergeCell ref="A28:B28"/>
    <mergeCell ref="A29:B29"/>
    <mergeCell ref="A31:B31"/>
    <mergeCell ref="A32:B32"/>
    <mergeCell ref="A33:B33"/>
    <mergeCell ref="A30:B30"/>
    <mergeCell ref="A34:B34"/>
    <mergeCell ref="A35:B35"/>
    <mergeCell ref="A36:B36"/>
  </mergeCells>
  <phoneticPr fontId="2"/>
  <pageMargins left="0.98425196850393704" right="0.39370078740157483" top="0.98425196850393704" bottom="0.98425196850393704" header="0.31496062992125984" footer="0.51181102362204722"/>
  <pageSetup paperSize="9" scale="96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 </vt:lpstr>
      <vt:lpstr>21</vt:lpstr>
      <vt:lpstr>22</vt:lpstr>
      <vt:lpstr>22-2</vt:lpstr>
      <vt:lpstr>'12'!Print_Area</vt:lpstr>
      <vt:lpstr>'15'!Print_Area</vt:lpstr>
      <vt:lpstr>'16'!Print_Area</vt:lpstr>
      <vt:lpstr>'17'!Print_Area</vt:lpstr>
      <vt:lpstr>'18'!Print_Area</vt:lpstr>
      <vt:lpstr>'19'!Print_Area</vt:lpstr>
      <vt:lpstr>'20 '!Print_Area</vt:lpstr>
      <vt:lpstr>'21'!Print_Area</vt:lpstr>
      <vt:lpstr>'22'!Print_Area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第2章_人口</dc:title>
  <dc:subject>p009-p022</dc:subject>
  <dc:creator>総務課</dc:creator>
  <cp:lastModifiedBy>TBl1052</cp:lastModifiedBy>
  <cp:lastPrinted>2024-12-09T23:45:56Z</cp:lastPrinted>
  <dcterms:created xsi:type="dcterms:W3CDTF">1997-01-08T22:48:59Z</dcterms:created>
  <dcterms:modified xsi:type="dcterms:W3CDTF">2024-12-17T06:34:36Z</dcterms:modified>
  <cp:category>●</cp:category>
</cp:coreProperties>
</file>